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135" windowWidth="9420" windowHeight="4500"/>
  </bookViews>
  <sheets>
    <sheet name="Calcolatore" sheetId="1" r:id="rId1"/>
    <sheet name="Tipologia attrezzatura" sheetId="6" r:id="rId2"/>
  </sheets>
  <definedNames>
    <definedName name="_xlnm._FilterDatabase" localSheetId="1" hidden="1">'Tipologia attrezzatura'!$A$5:$D$28</definedName>
    <definedName name="AppSoll">'Tipologia attrezzatura'!$B$3:$B$28</definedName>
    <definedName name="AttrPress">'Tipologia attrezzatura'!$B$3:$B$37</definedName>
    <definedName name="FreqVerifica">#REF!</definedName>
    <definedName name="Liste">'Tipologia attrezzatura'!$B$3:$E$28</definedName>
    <definedName name="Nuovalista">'Tipologia attrezzatura'!$B$2:$B$28</definedName>
    <definedName name="Nuovatabella">'Tipologia attrezzatura'!$B$3:$E$28</definedName>
    <definedName name="Periodicità">'Tipologia attrezzatura'!#REF!</definedName>
    <definedName name="PeriodicitàIP">'Tipologia attrezzatura'!#REF!</definedName>
    <definedName name="Settore">'Tipologia attrezzatura'!#REF!</definedName>
    <definedName name="TabellaIP">'Tipologia attrezzatura'!$B$3:$E$37</definedName>
    <definedName name="Tariffario">'Tipologia attrezzatura'!$B$3:$B$28</definedName>
    <definedName name="Tariffarione">'Tipologia attrezzatura'!$B$3:$D$28</definedName>
    <definedName name="TipoVerif">'Tipologia attrezzatura'!#REF!</definedName>
    <definedName name="TipoVerifIP">'Tipologia attrezzatura'!#REF!</definedName>
  </definedNames>
  <calcPr calcId="145621"/>
</workbook>
</file>

<file path=xl/calcChain.xml><?xml version="1.0" encoding="utf-8"?>
<calcChain xmlns="http://schemas.openxmlformats.org/spreadsheetml/2006/main">
  <c r="E34" i="6" l="1"/>
  <c r="E33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7" i="6"/>
  <c r="F11" i="1"/>
  <c r="F18" i="1"/>
  <c r="F21" i="1"/>
  <c r="F12" i="1"/>
  <c r="F13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29" i="1"/>
  <c r="F30" i="1"/>
  <c r="D3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F33" i="1" l="1"/>
  <c r="F34" i="1" s="1"/>
  <c r="F35" i="1" s="1"/>
</calcChain>
</file>

<file path=xl/sharedStrings.xml><?xml version="1.0" encoding="utf-8"?>
<sst xmlns="http://schemas.openxmlformats.org/spreadsheetml/2006/main" count="121" uniqueCount="90">
  <si>
    <t xml:space="preserve">Prospetto da compilare ed allegare alla richiesta di verifica </t>
  </si>
  <si>
    <t>Corso Trieste 27, 70126 Bari</t>
  </si>
  <si>
    <t xml:space="preserve">Tel. 080 5460111 - Fax  080 5460150 </t>
  </si>
  <si>
    <t xml:space="preserve">     ARPA PUGLIA </t>
  </si>
  <si>
    <t xml:space="preserve">     Agenzia Regionale per la Prevenzione </t>
  </si>
  <si>
    <t xml:space="preserve">     e la Protezione dell’Ambiente</t>
  </si>
  <si>
    <t>Costruttore</t>
  </si>
  <si>
    <t>Note</t>
  </si>
  <si>
    <t>Data ultima verifica</t>
  </si>
  <si>
    <t>Anno di costruzione</t>
  </si>
  <si>
    <t>Numero di Fabbrica</t>
  </si>
  <si>
    <t>IVA</t>
  </si>
  <si>
    <t>N.</t>
  </si>
  <si>
    <t>…</t>
  </si>
  <si>
    <t>________________________________________________________________________________________________________________________________________________</t>
  </si>
  <si>
    <t>P. IVA:</t>
  </si>
  <si>
    <t>__________________________________________</t>
  </si>
  <si>
    <t>P[bar] x V[lt]</t>
  </si>
  <si>
    <t>_____Recipienti gas e vapore d'acqua (litri x bar)_____</t>
  </si>
  <si>
    <t>Fino a 1000 (verifica di funzionamento e/o interna)</t>
  </si>
  <si>
    <t>Fino a 1000 (verifica di funzionamento e/o interna e verifica di integrità)</t>
  </si>
  <si>
    <t>Oltre 1000 fino a 8000 (verifica di funzionamento e/o interna)</t>
  </si>
  <si>
    <t>Oltre 1000 fino a 8000 (verifica di funzionamento e/o interna e verifica di integrità)</t>
  </si>
  <si>
    <t>Oltre 8000 fino a 27000 (verifica di funzionamento e/o interna)</t>
  </si>
  <si>
    <t>Oltre 8000 fino a 27000 (verifica di funzionamento e/o interna e verifica di integrità)</t>
  </si>
  <si>
    <t>Oltre 27000 fino a 125000 (verifica di funzionamento e/o interna)</t>
  </si>
  <si>
    <t>Oltre 27000 fino a 125000 (verifica di funzionamento e/o interna e verifica di integrità)</t>
  </si>
  <si>
    <t>Oltre 125000 fino a 343000 (verifica di funzionamento e/o interna)</t>
  </si>
  <si>
    <t>Oltre 125000 fino a 343000 (verifica di funzionamento e/o interna e verifica di integrità)</t>
  </si>
  <si>
    <t>Oltre 343000 fino a 729000 (verifica di funzionamento e/o interna)</t>
  </si>
  <si>
    <t>Oltre 343000 fino a 729000 (verifica di funzionamento e/o interna e verifica di integrità)</t>
  </si>
  <si>
    <t>Oltre 729000 fino a 1331000 (verifica di funzionamento e/o interna)</t>
  </si>
  <si>
    <t>Oltre 729000 fino a 1331000 (verifica di funzionamento e/o interna e verifica di integrità)</t>
  </si>
  <si>
    <t>Oltre 1331000 fino a 2197000 (verifica di funzionamento e/o interna)</t>
  </si>
  <si>
    <t>Oltre 1331000 fino a 2197000 (verifica di funzionamento e/o interna e verifica di integrità)</t>
  </si>
  <si>
    <t>Oltre 2197000 fino a 3375000 (verifica di funzionamento e/o interna)</t>
  </si>
  <si>
    <t>Oltre 2197000 fino a 3375000 (verifica di funzionamento e/o interna e verifica di integrità)</t>
  </si>
  <si>
    <t>Oltre 3375000 fino a 4913000 (verifica di funzionamento e/o interna)</t>
  </si>
  <si>
    <t>Oltre 3375000 fino a 4913000 (verifica di funzionamento e/o interna e verifica di integrità)</t>
  </si>
  <si>
    <t>Oltre 4913000 fino a 5832000 (verifica di funzionamento e/o interna)</t>
  </si>
  <si>
    <t>Oltre 4913000 fino a 5832000 (verifica di funzionamento e/o interna e verifica di integrità)</t>
  </si>
  <si>
    <t>Oltre 5832000 (verifica di funzionamento e/o interna)</t>
  </si>
  <si>
    <t>Oltre 5832000 (verifica di funzionamento e/o interna e verifica di integrità)</t>
  </si>
  <si>
    <t>/</t>
  </si>
  <si>
    <t>Tariffa oraria per ogni operatore impegnato</t>
  </si>
  <si>
    <t>Per ogni tubazione (verifica di funzionamento e/o interna)</t>
  </si>
  <si>
    <t xml:space="preserve">Per ogni tubazione (verifica di funzionamento e/o interna e verifica di integrità) </t>
  </si>
  <si>
    <t>Costo Unitario</t>
  </si>
  <si>
    <t>Codice art. ARPA</t>
  </si>
  <si>
    <t>Cod. Art. ARPA (#)</t>
  </si>
  <si>
    <t>Tipologia Attrezzatura a pressione (*)</t>
  </si>
  <si>
    <t>Costo Unitario (#)</t>
  </si>
  <si>
    <t>Importo complessivo</t>
  </si>
  <si>
    <t>PREVENTIVO COSTO VERIFICA</t>
  </si>
  <si>
    <t>Importo netto (imponibile)</t>
  </si>
  <si>
    <t>LEGENDA COMPILAZIONE:</t>
  </si>
  <si>
    <t>(*)</t>
  </si>
  <si>
    <t>(#)</t>
  </si>
  <si>
    <t>N.B.</t>
  </si>
  <si>
    <t>Selezionare una 'Tipologia attrezzatura' dall'elenco a discesa.</t>
  </si>
  <si>
    <t>NON COMPILARE, tali voci si compilano automaticamente in base alla 'Tipologia attrezzatura' selezionata.</t>
  </si>
  <si>
    <t>Tipo di verifica (°)</t>
  </si>
  <si>
    <t>Frequenza di verifica (°)</t>
  </si>
  <si>
    <t>(°)</t>
  </si>
  <si>
    <t>Selezionare una voce dall'elenco a discesa.</t>
  </si>
  <si>
    <r>
      <t xml:space="preserve">Compilare una riga per ogni attrezzatura </t>
    </r>
    <r>
      <rPr>
        <b/>
        <i/>
        <sz val="11"/>
        <color indexed="8"/>
        <rFont val="Calibri"/>
        <family val="2"/>
      </rPr>
      <t>(max.20)</t>
    </r>
  </si>
  <si>
    <t>Numero di Matricola (INAIL/ISPESL)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</si>
  <si>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</si>
  <si>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t>CODICE IPA:</t>
  </si>
  <si>
    <t xml:space="preserve">CODICE UFFICIO:  </t>
  </si>
  <si>
    <t>CODICE CIG:</t>
  </si>
  <si>
    <t xml:space="preserve">CODICE CUP: </t>
  </si>
  <si>
    <r>
      <t xml:space="preserve">Per le </t>
    </r>
    <r>
      <rPr>
        <b/>
        <u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</si>
  <si>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</si>
  <si>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</si>
  <si>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</si>
  <si>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</si>
  <si>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</si>
  <si>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DITTA:</t>
  </si>
  <si>
    <r>
      <rPr>
        <b/>
        <sz val="10"/>
        <rFont val="Arial"/>
        <family val="2"/>
      </rPr>
      <t xml:space="preserve">Codice Destinatario SDI </t>
    </r>
    <r>
      <rPr>
        <sz val="10"/>
        <rFont val="Arial"/>
        <family val="2"/>
      </rPr>
      <t>per la Fattura Elettronica</t>
    </r>
  </si>
  <si>
    <r>
      <t xml:space="preserve">indicare nella tabella in basso i seguenti </t>
    </r>
    <r>
      <rPr>
        <b/>
        <sz val="11"/>
        <color indexed="8"/>
        <rFont val="Calibri"/>
        <family val="2"/>
      </rPr>
      <t>CODICI: CODICE UNIVOCO SDI, IPA, UFFICIO, CIG, CUP.</t>
    </r>
  </si>
  <si>
    <t>Per il calcolo degli importi relativi alle tariffazioni a tempo utilizzare il MIP Calcolatore.</t>
  </si>
  <si>
    <t xml:space="preserve">Verifiche periodiche: Attrezzature a Pressione Gruppo GVR </t>
  </si>
  <si>
    <t xml:space="preserve">DELIBERA DDG n. 96/2019                                                                                                                                               DM 11.04.2011   -   DESCRIZIONE VERIFICA </t>
  </si>
  <si>
    <t>&gt;&gt;&gt;&gt;&gt;&gt;&gt;&gt;&gt;&gt;&gt;&gt;&gt;&gt;&gt;&gt;&gt; Attrezzature del gruppo GVR: Recipienti gas e vapore, generatori di vapore, tubazioni    -  DM 11.04.2011 -  Tab n. 1C &lt;&lt;&lt;&lt;&lt;&lt;&lt;&lt;&lt;&lt;&lt;&lt;</t>
  </si>
  <si>
    <t xml:space="preserve">TARIFFARIO VERIFICHE PERIODICHE - ATTREZZATURE GRUPPO GVR - </t>
  </si>
  <si>
    <t xml:space="preserve">             Tariffa oraria  -  DM 11.04.2011  - Tab. n. 1E &lt;&lt;&lt;&lt;&lt;&lt;&lt;&lt;&lt;&lt;&lt;&lt;&lt;&lt;&lt;&lt;&lt;&lt;&lt;&lt;&lt;&lt;&lt;&lt;&lt;&lt;&lt;&lt;&lt;&lt;&lt;&lt;&lt;&lt;&lt;&lt;&lt;&lt;&lt;&lt;&lt;&lt;&lt;</t>
  </si>
  <si>
    <t>_____Tubazioni -  DM  11.04.2011  - Tab. n. 1D   _____</t>
  </si>
  <si>
    <t>DELIBERA DDG n. 96/2019  - DM 11.04.2011  - Tab. n. 1C, 1D, 1E.</t>
  </si>
  <si>
    <t>Gruppo GVR - TUBAZIONI - TARIFFA ORARIA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</si>
</sst>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u/>
      <sz val="10"/>
      <name val="Arial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2"/>
    <xf numFmtId="0" fontId="11" fillId="0" borderId="0" xfId="2" applyFont="1" applyAlignment="1"/>
    <xf numFmtId="0" fontId="11" fillId="0" borderId="0" xfId="2" applyFont="1"/>
    <xf numFmtId="0" fontId="12" fillId="0" borderId="0" xfId="2" applyFont="1"/>
    <xf numFmtId="0" fontId="10" fillId="0" borderId="0" xfId="2" applyFont="1"/>
    <xf numFmtId="0" fontId="13" fillId="0" borderId="0" xfId="2" applyFont="1" applyAlignment="1"/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1" applyNumberFormat="1" applyFont="1" applyBorder="1" applyAlignment="1" applyProtection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7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1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44" fontId="0" fillId="0" borderId="6" xfId="1" applyNumberFormat="1" applyFont="1" applyBorder="1" applyAlignment="1" applyProtection="1">
      <alignment horizontal="center" vertical="center"/>
    </xf>
    <xf numFmtId="44" fontId="0" fillId="0" borderId="1" xfId="1" applyNumberFormat="1" applyFont="1" applyBorder="1" applyAlignment="1" applyProtection="1">
      <alignment horizontal="center" vertical="center"/>
    </xf>
    <xf numFmtId="44" fontId="0" fillId="0" borderId="7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right" wrapText="1"/>
    </xf>
    <xf numFmtId="44" fontId="8" fillId="2" borderId="14" xfId="0" applyNumberFormat="1" applyFont="1" applyFill="1" applyBorder="1" applyAlignment="1" applyProtection="1">
      <alignment horizontal="center" vertical="center" wrapText="1"/>
    </xf>
    <xf numFmtId="44" fontId="8" fillId="2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wrapText="1"/>
    </xf>
    <xf numFmtId="44" fontId="8" fillId="2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16" fillId="0" borderId="18" xfId="2" applyFont="1" applyBorder="1"/>
    <xf numFmtId="0" fontId="0" fillId="0" borderId="0" xfId="0" applyBorder="1" applyAlignment="1">
      <alignment horizontal="center"/>
    </xf>
    <xf numFmtId="0" fontId="11" fillId="0" borderId="0" xfId="2" applyFont="1" applyBorder="1"/>
    <xf numFmtId="0" fontId="0" fillId="0" borderId="0" xfId="0" applyBorder="1"/>
    <xf numFmtId="0" fontId="10" fillId="0" borderId="0" xfId="2" applyFont="1" applyBorder="1"/>
    <xf numFmtId="0" fontId="0" fillId="0" borderId="19" xfId="0" applyBorder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Alignment="1"/>
    <xf numFmtId="0" fontId="13" fillId="0" borderId="0" xfId="2" applyFont="1"/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protection locked="0"/>
    </xf>
    <xf numFmtId="0" fontId="16" fillId="0" borderId="21" xfId="2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2" xfId="2" applyFont="1" applyBorder="1" applyAlignment="1"/>
    <xf numFmtId="0" fontId="10" fillId="0" borderId="24" xfId="2" applyFont="1" applyBorder="1" applyAlignment="1"/>
    <xf numFmtId="0" fontId="10" fillId="0" borderId="25" xfId="2" applyFont="1" applyBorder="1" applyAlignment="1"/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protection locked="0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3">
    <cellStyle name="Migliaia" xfId="1" builtinId="3"/>
    <cellStyle name="Normal_Sheet1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28575</xdr:rowOff>
    </xdr:from>
    <xdr:to>
      <xdr:col>2</xdr:col>
      <xdr:colOff>609600</xdr:colOff>
      <xdr:row>4</xdr:row>
      <xdr:rowOff>9525</xdr:rowOff>
    </xdr:to>
    <xdr:pic>
      <xdr:nvPicPr>
        <xdr:cNvPr id="2133" name="Immagine 4" descr="Logo Arpa co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0550" y="28575"/>
          <a:ext cx="1533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tabSelected="1" zoomScale="85" zoomScaleNormal="85" zoomScaleSheetLayoutView="100" workbookViewId="0">
      <selection activeCell="E11" sqref="E11"/>
    </sheetView>
  </sheetViews>
  <sheetFormatPr defaultRowHeight="12.75" x14ac:dyDescent="0.2"/>
  <cols>
    <col min="1" max="1" width="5.140625" style="2" customWidth="1"/>
    <col min="2" max="2" width="17.5703125" style="2" customWidth="1"/>
    <col min="3" max="3" width="12.5703125" style="2" customWidth="1"/>
    <col min="4" max="4" width="12.140625" style="9" customWidth="1"/>
    <col min="5" max="5" width="47" style="7" customWidth="1"/>
    <col min="6" max="6" width="14.7109375" style="7" customWidth="1"/>
    <col min="7" max="7" width="13.140625" customWidth="1"/>
    <col min="8" max="8" width="21.140625" style="2" customWidth="1"/>
    <col min="9" max="9" width="14.42578125" customWidth="1"/>
    <col min="10" max="10" width="16" customWidth="1"/>
    <col min="11" max="11" width="11.7109375" customWidth="1"/>
    <col min="12" max="12" width="13.140625" customWidth="1"/>
    <col min="13" max="13" width="16.28515625" customWidth="1"/>
  </cols>
  <sheetData>
    <row r="2" spans="1:13" ht="15.75" x14ac:dyDescent="0.25">
      <c r="D2" s="2"/>
      <c r="E2" s="84" t="s">
        <v>82</v>
      </c>
      <c r="G2" s="24" t="s">
        <v>3</v>
      </c>
      <c r="H2" s="19"/>
      <c r="J2" s="23" t="s">
        <v>1</v>
      </c>
    </row>
    <row r="3" spans="1:13" ht="15" x14ac:dyDescent="0.25">
      <c r="D3" s="2"/>
      <c r="E3" s="22" t="s">
        <v>0</v>
      </c>
      <c r="G3" s="20" t="s">
        <v>4</v>
      </c>
      <c r="H3" s="19"/>
      <c r="J3" s="23" t="s">
        <v>2</v>
      </c>
    </row>
    <row r="4" spans="1:13" ht="15" x14ac:dyDescent="0.25">
      <c r="D4" s="2"/>
      <c r="E4" s="22" t="s">
        <v>65</v>
      </c>
      <c r="G4" s="20" t="s">
        <v>5</v>
      </c>
      <c r="H4" s="19"/>
      <c r="J4" s="23" t="s">
        <v>73</v>
      </c>
    </row>
    <row r="5" spans="1:13" ht="15" x14ac:dyDescent="0.25">
      <c r="D5" s="2"/>
      <c r="E5" s="1" t="s">
        <v>88</v>
      </c>
      <c r="F5" s="23"/>
      <c r="G5" s="2"/>
      <c r="H5" s="21"/>
      <c r="J5" s="23"/>
    </row>
    <row r="6" spans="1:13" ht="15" x14ac:dyDescent="0.25">
      <c r="D6" s="2"/>
      <c r="E6" s="1" t="s">
        <v>89</v>
      </c>
      <c r="F6" s="23"/>
      <c r="G6" s="2"/>
      <c r="H6" s="93" t="s">
        <v>74</v>
      </c>
      <c r="I6" s="94"/>
      <c r="J6" s="94"/>
      <c r="K6" s="94"/>
      <c r="L6" s="95"/>
      <c r="M6" s="96"/>
    </row>
    <row r="7" spans="1:13" ht="15" x14ac:dyDescent="0.25">
      <c r="B7" s="6" t="s">
        <v>78</v>
      </c>
      <c r="C7" s="57" t="s">
        <v>16</v>
      </c>
      <c r="D7" s="2"/>
      <c r="E7"/>
      <c r="F7" s="23"/>
      <c r="G7" s="2"/>
      <c r="H7" s="73" t="s">
        <v>75</v>
      </c>
      <c r="I7" s="74"/>
      <c r="J7" s="75"/>
      <c r="K7" s="76"/>
      <c r="L7" s="77"/>
      <c r="M7" s="78"/>
    </row>
    <row r="8" spans="1:13" ht="15" x14ac:dyDescent="0.25">
      <c r="B8" s="6" t="s">
        <v>15</v>
      </c>
      <c r="C8" s="57" t="s">
        <v>16</v>
      </c>
      <c r="D8" s="2"/>
      <c r="E8"/>
      <c r="F8" s="23"/>
      <c r="G8" s="2"/>
      <c r="H8" s="97" t="s">
        <v>80</v>
      </c>
      <c r="I8" s="98"/>
      <c r="J8" s="98"/>
      <c r="K8" s="98"/>
      <c r="L8" s="98"/>
      <c r="M8" s="99"/>
    </row>
    <row r="9" spans="1:13" ht="15.75" thickBot="1" x14ac:dyDescent="0.3">
      <c r="D9" s="22"/>
      <c r="F9" s="19"/>
      <c r="H9"/>
    </row>
    <row r="10" spans="1:13" ht="46.5" customHeight="1" thickBot="1" x14ac:dyDescent="0.25">
      <c r="A10" s="35" t="s">
        <v>12</v>
      </c>
      <c r="B10" s="36" t="s">
        <v>66</v>
      </c>
      <c r="C10" s="36" t="s">
        <v>10</v>
      </c>
      <c r="D10" s="36" t="s">
        <v>49</v>
      </c>
      <c r="E10" s="36" t="s">
        <v>50</v>
      </c>
      <c r="F10" s="36" t="s">
        <v>51</v>
      </c>
      <c r="G10" s="36" t="s">
        <v>6</v>
      </c>
      <c r="H10" s="36" t="s">
        <v>61</v>
      </c>
      <c r="I10" s="36" t="s">
        <v>9</v>
      </c>
      <c r="J10" s="36" t="s">
        <v>17</v>
      </c>
      <c r="K10" s="36" t="s">
        <v>8</v>
      </c>
      <c r="L10" s="36" t="s">
        <v>62</v>
      </c>
      <c r="M10" s="37" t="s">
        <v>7</v>
      </c>
    </row>
    <row r="11" spans="1:13" x14ac:dyDescent="0.2">
      <c r="A11" s="27">
        <v>1</v>
      </c>
      <c r="B11" s="40"/>
      <c r="C11" s="40"/>
      <c r="D11" s="30" t="str">
        <f t="shared" ref="D11:D30" si="0">IF(E11="","",VLOOKUP(E11,TabellaIP,3,FALSE))</f>
        <v>/</v>
      </c>
      <c r="E11" s="38" t="s">
        <v>13</v>
      </c>
      <c r="F11" s="51">
        <f t="shared" ref="F11:F30" si="1">IF(E11="",0,VLOOKUP(E11,TabellaIP,2,FALSE))</f>
        <v>0</v>
      </c>
      <c r="G11" s="42"/>
      <c r="H11" s="40"/>
      <c r="I11" s="43"/>
      <c r="J11" s="42"/>
      <c r="K11" s="44"/>
      <c r="L11" s="40"/>
      <c r="M11" s="54"/>
    </row>
    <row r="12" spans="1:13" x14ac:dyDescent="0.2">
      <c r="A12" s="28">
        <v>2</v>
      </c>
      <c r="B12" s="39"/>
      <c r="C12" s="39"/>
      <c r="D12" s="31" t="str">
        <f t="shared" si="0"/>
        <v>/</v>
      </c>
      <c r="E12" s="33" t="s">
        <v>13</v>
      </c>
      <c r="F12" s="52">
        <f t="shared" si="1"/>
        <v>0</v>
      </c>
      <c r="G12" s="45"/>
      <c r="H12" s="39"/>
      <c r="I12" s="46"/>
      <c r="J12" s="45"/>
      <c r="K12" s="47"/>
      <c r="L12" s="39"/>
      <c r="M12" s="55"/>
    </row>
    <row r="13" spans="1:13" x14ac:dyDescent="0.2">
      <c r="A13" s="28">
        <v>3</v>
      </c>
      <c r="B13" s="39"/>
      <c r="C13" s="39"/>
      <c r="D13" s="31" t="str">
        <f t="shared" si="0"/>
        <v>/</v>
      </c>
      <c r="E13" s="33" t="s">
        <v>13</v>
      </c>
      <c r="F13" s="52">
        <f t="shared" si="1"/>
        <v>0</v>
      </c>
      <c r="G13" s="45"/>
      <c r="H13" s="39"/>
      <c r="I13" s="46"/>
      <c r="J13" s="45"/>
      <c r="K13" s="47"/>
      <c r="L13" s="39"/>
      <c r="M13" s="55"/>
    </row>
    <row r="14" spans="1:13" x14ac:dyDescent="0.2">
      <c r="A14" s="28">
        <v>4</v>
      </c>
      <c r="B14" s="39"/>
      <c r="C14" s="39"/>
      <c r="D14" s="31" t="str">
        <f t="shared" si="0"/>
        <v>/</v>
      </c>
      <c r="E14" s="33" t="s">
        <v>13</v>
      </c>
      <c r="F14" s="52">
        <f t="shared" si="1"/>
        <v>0</v>
      </c>
      <c r="G14" s="45"/>
      <c r="H14" s="39"/>
      <c r="I14" s="46"/>
      <c r="J14" s="45"/>
      <c r="K14" s="47"/>
      <c r="L14" s="39"/>
      <c r="M14" s="55"/>
    </row>
    <row r="15" spans="1:13" x14ac:dyDescent="0.2">
      <c r="A15" s="28">
        <v>5</v>
      </c>
      <c r="B15" s="39"/>
      <c r="C15" s="39"/>
      <c r="D15" s="31" t="str">
        <f t="shared" si="0"/>
        <v>/</v>
      </c>
      <c r="E15" s="33" t="s">
        <v>13</v>
      </c>
      <c r="F15" s="52">
        <f t="shared" si="1"/>
        <v>0</v>
      </c>
      <c r="G15" s="39"/>
      <c r="H15" s="39"/>
      <c r="I15" s="46"/>
      <c r="J15" s="45"/>
      <c r="K15" s="47"/>
      <c r="L15" s="39"/>
      <c r="M15" s="55"/>
    </row>
    <row r="16" spans="1:13" x14ac:dyDescent="0.2">
      <c r="A16" s="28">
        <v>6</v>
      </c>
      <c r="B16" s="39"/>
      <c r="C16" s="39"/>
      <c r="D16" s="31" t="str">
        <f t="shared" si="0"/>
        <v>/</v>
      </c>
      <c r="E16" s="33" t="s">
        <v>13</v>
      </c>
      <c r="F16" s="52">
        <f t="shared" si="1"/>
        <v>0</v>
      </c>
      <c r="G16" s="45"/>
      <c r="H16" s="39"/>
      <c r="I16" s="46"/>
      <c r="J16" s="45"/>
      <c r="K16" s="47"/>
      <c r="L16" s="39"/>
      <c r="M16" s="55"/>
    </row>
    <row r="17" spans="1:13" x14ac:dyDescent="0.2">
      <c r="A17" s="28">
        <v>7</v>
      </c>
      <c r="B17" s="39"/>
      <c r="C17" s="39"/>
      <c r="D17" s="31" t="str">
        <f t="shared" si="0"/>
        <v>/</v>
      </c>
      <c r="E17" s="33" t="s">
        <v>13</v>
      </c>
      <c r="F17" s="52">
        <f t="shared" si="1"/>
        <v>0</v>
      </c>
      <c r="G17" s="45"/>
      <c r="H17" s="39"/>
      <c r="I17" s="46"/>
      <c r="J17" s="45"/>
      <c r="K17" s="47"/>
      <c r="L17" s="39"/>
      <c r="M17" s="55"/>
    </row>
    <row r="18" spans="1:13" x14ac:dyDescent="0.2">
      <c r="A18" s="28">
        <v>8</v>
      </c>
      <c r="B18" s="39"/>
      <c r="C18" s="39"/>
      <c r="D18" s="31" t="str">
        <f t="shared" si="0"/>
        <v>/</v>
      </c>
      <c r="E18" s="33" t="s">
        <v>13</v>
      </c>
      <c r="F18" s="52">
        <f t="shared" si="1"/>
        <v>0</v>
      </c>
      <c r="G18" s="45"/>
      <c r="H18" s="39"/>
      <c r="I18" s="46"/>
      <c r="J18" s="45"/>
      <c r="K18" s="47"/>
      <c r="L18" s="39"/>
      <c r="M18" s="55"/>
    </row>
    <row r="19" spans="1:13" x14ac:dyDescent="0.2">
      <c r="A19" s="28">
        <v>9</v>
      </c>
      <c r="B19" s="39"/>
      <c r="C19" s="39"/>
      <c r="D19" s="31" t="str">
        <f t="shared" si="0"/>
        <v>/</v>
      </c>
      <c r="E19" s="33" t="s">
        <v>13</v>
      </c>
      <c r="F19" s="52">
        <f t="shared" si="1"/>
        <v>0</v>
      </c>
      <c r="G19" s="45"/>
      <c r="H19" s="39"/>
      <c r="I19" s="46"/>
      <c r="J19" s="45"/>
      <c r="K19" s="47"/>
      <c r="L19" s="39"/>
      <c r="M19" s="55"/>
    </row>
    <row r="20" spans="1:13" x14ac:dyDescent="0.2">
      <c r="A20" s="28">
        <v>10</v>
      </c>
      <c r="B20" s="39"/>
      <c r="C20" s="39"/>
      <c r="D20" s="31" t="str">
        <f t="shared" si="0"/>
        <v>/</v>
      </c>
      <c r="E20" s="33" t="s">
        <v>13</v>
      </c>
      <c r="F20" s="52">
        <f t="shared" si="1"/>
        <v>0</v>
      </c>
      <c r="G20" s="45"/>
      <c r="H20" s="39"/>
      <c r="I20" s="46"/>
      <c r="J20" s="45"/>
      <c r="K20" s="47"/>
      <c r="L20" s="39"/>
      <c r="M20" s="55"/>
    </row>
    <row r="21" spans="1:13" x14ac:dyDescent="0.2">
      <c r="A21" s="28">
        <v>11</v>
      </c>
      <c r="B21" s="39"/>
      <c r="C21" s="39"/>
      <c r="D21" s="31" t="str">
        <f t="shared" si="0"/>
        <v>/</v>
      </c>
      <c r="E21" s="33" t="s">
        <v>13</v>
      </c>
      <c r="F21" s="52">
        <f t="shared" si="1"/>
        <v>0</v>
      </c>
      <c r="G21" s="45"/>
      <c r="H21" s="39"/>
      <c r="I21" s="46"/>
      <c r="J21" s="45"/>
      <c r="K21" s="47"/>
      <c r="L21" s="39"/>
      <c r="M21" s="55"/>
    </row>
    <row r="22" spans="1:13" x14ac:dyDescent="0.2">
      <c r="A22" s="28">
        <v>12</v>
      </c>
      <c r="B22" s="39"/>
      <c r="C22" s="39"/>
      <c r="D22" s="31" t="str">
        <f t="shared" si="0"/>
        <v>/</v>
      </c>
      <c r="E22" s="33" t="s">
        <v>13</v>
      </c>
      <c r="F22" s="52">
        <f t="shared" si="1"/>
        <v>0</v>
      </c>
      <c r="G22" s="45"/>
      <c r="H22" s="39"/>
      <c r="I22" s="46"/>
      <c r="J22" s="45"/>
      <c r="K22" s="47"/>
      <c r="L22" s="39"/>
      <c r="M22" s="55"/>
    </row>
    <row r="23" spans="1:13" x14ac:dyDescent="0.2">
      <c r="A23" s="28">
        <v>13</v>
      </c>
      <c r="B23" s="39"/>
      <c r="C23" s="39"/>
      <c r="D23" s="31" t="str">
        <f t="shared" si="0"/>
        <v>/</v>
      </c>
      <c r="E23" s="33" t="s">
        <v>13</v>
      </c>
      <c r="F23" s="52">
        <f t="shared" si="1"/>
        <v>0</v>
      </c>
      <c r="G23" s="45"/>
      <c r="H23" s="39"/>
      <c r="I23" s="46"/>
      <c r="J23" s="45"/>
      <c r="K23" s="47"/>
      <c r="L23" s="39"/>
      <c r="M23" s="55"/>
    </row>
    <row r="24" spans="1:13" x14ac:dyDescent="0.2">
      <c r="A24" s="28">
        <v>14</v>
      </c>
      <c r="B24" s="39"/>
      <c r="C24" s="39"/>
      <c r="D24" s="31" t="str">
        <f t="shared" si="0"/>
        <v>/</v>
      </c>
      <c r="E24" s="33" t="s">
        <v>13</v>
      </c>
      <c r="F24" s="52">
        <f t="shared" si="1"/>
        <v>0</v>
      </c>
      <c r="G24" s="45"/>
      <c r="H24" s="39"/>
      <c r="I24" s="46"/>
      <c r="J24" s="45"/>
      <c r="K24" s="47"/>
      <c r="L24" s="39"/>
      <c r="M24" s="55"/>
    </row>
    <row r="25" spans="1:13" x14ac:dyDescent="0.2">
      <c r="A25" s="28">
        <v>15</v>
      </c>
      <c r="B25" s="39"/>
      <c r="C25" s="39"/>
      <c r="D25" s="31" t="str">
        <f t="shared" si="0"/>
        <v>/</v>
      </c>
      <c r="E25" s="33" t="s">
        <v>13</v>
      </c>
      <c r="F25" s="52">
        <f t="shared" si="1"/>
        <v>0</v>
      </c>
      <c r="G25" s="45"/>
      <c r="H25" s="39"/>
      <c r="I25" s="46"/>
      <c r="J25" s="45"/>
      <c r="K25" s="47"/>
      <c r="L25" s="39"/>
      <c r="M25" s="55"/>
    </row>
    <row r="26" spans="1:13" x14ac:dyDescent="0.2">
      <c r="A26" s="28">
        <v>16</v>
      </c>
      <c r="B26" s="39"/>
      <c r="C26" s="39"/>
      <c r="D26" s="31" t="str">
        <f t="shared" si="0"/>
        <v>/</v>
      </c>
      <c r="E26" s="33" t="s">
        <v>13</v>
      </c>
      <c r="F26" s="52">
        <f t="shared" si="1"/>
        <v>0</v>
      </c>
      <c r="G26" s="45"/>
      <c r="H26" s="39"/>
      <c r="I26" s="46"/>
      <c r="J26" s="45"/>
      <c r="K26" s="47"/>
      <c r="L26" s="39"/>
      <c r="M26" s="55"/>
    </row>
    <row r="27" spans="1:13" x14ac:dyDescent="0.2">
      <c r="A27" s="28">
        <v>17</v>
      </c>
      <c r="B27" s="39"/>
      <c r="C27" s="39"/>
      <c r="D27" s="31" t="str">
        <f t="shared" si="0"/>
        <v>/</v>
      </c>
      <c r="E27" s="33" t="s">
        <v>13</v>
      </c>
      <c r="F27" s="52">
        <f t="shared" si="1"/>
        <v>0</v>
      </c>
      <c r="G27" s="45"/>
      <c r="H27" s="39"/>
      <c r="I27" s="46"/>
      <c r="J27" s="45"/>
      <c r="K27" s="47"/>
      <c r="L27" s="39"/>
      <c r="M27" s="55"/>
    </row>
    <row r="28" spans="1:13" x14ac:dyDescent="0.2">
      <c r="A28" s="28">
        <v>18</v>
      </c>
      <c r="B28" s="39"/>
      <c r="C28" s="39"/>
      <c r="D28" s="31" t="str">
        <f t="shared" si="0"/>
        <v>/</v>
      </c>
      <c r="E28" s="33" t="s">
        <v>13</v>
      </c>
      <c r="F28" s="52">
        <f t="shared" si="1"/>
        <v>0</v>
      </c>
      <c r="G28" s="45"/>
      <c r="H28" s="39"/>
      <c r="I28" s="46"/>
      <c r="J28" s="45"/>
      <c r="K28" s="47"/>
      <c r="L28" s="39"/>
      <c r="M28" s="55"/>
    </row>
    <row r="29" spans="1:13" x14ac:dyDescent="0.2">
      <c r="A29" s="28">
        <v>19</v>
      </c>
      <c r="B29" s="39"/>
      <c r="C29" s="39"/>
      <c r="D29" s="31" t="str">
        <f t="shared" si="0"/>
        <v>/</v>
      </c>
      <c r="E29" s="33" t="s">
        <v>13</v>
      </c>
      <c r="F29" s="52">
        <f t="shared" si="1"/>
        <v>0</v>
      </c>
      <c r="G29" s="45"/>
      <c r="H29" s="39"/>
      <c r="I29" s="46"/>
      <c r="J29" s="45"/>
      <c r="K29" s="47"/>
      <c r="L29" s="39"/>
      <c r="M29" s="55"/>
    </row>
    <row r="30" spans="1:13" ht="13.5" thickBot="1" x14ac:dyDescent="0.25">
      <c r="A30" s="29">
        <v>20</v>
      </c>
      <c r="B30" s="41"/>
      <c r="C30" s="41"/>
      <c r="D30" s="32" t="str">
        <f t="shared" si="0"/>
        <v>/</v>
      </c>
      <c r="E30" s="34" t="s">
        <v>13</v>
      </c>
      <c r="F30" s="53">
        <f t="shared" si="1"/>
        <v>0</v>
      </c>
      <c r="G30" s="48"/>
      <c r="H30" s="41"/>
      <c r="I30" s="49"/>
      <c r="J30" s="48"/>
      <c r="K30" s="50"/>
      <c r="L30" s="41"/>
      <c r="M30" s="56"/>
    </row>
    <row r="31" spans="1:13" x14ac:dyDescent="0.2">
      <c r="A31" s="15"/>
      <c r="B31" s="15"/>
      <c r="C31" s="15"/>
      <c r="D31" s="16"/>
      <c r="E31" s="18"/>
      <c r="F31" s="18"/>
      <c r="G31" s="17"/>
      <c r="H31" s="15"/>
      <c r="I31" s="17"/>
      <c r="J31" s="17"/>
    </row>
    <row r="32" spans="1:13" ht="16.5" thickBot="1" x14ac:dyDescent="0.3">
      <c r="A32" s="15"/>
      <c r="B32" s="15"/>
      <c r="C32" s="15"/>
      <c r="D32" s="16"/>
      <c r="E32" s="61" t="s">
        <v>53</v>
      </c>
      <c r="F32" s="18"/>
      <c r="G32" s="17"/>
      <c r="H32" s="15"/>
      <c r="I32" s="17"/>
      <c r="J32" s="17"/>
    </row>
    <row r="33" spans="1:13" ht="14.25" x14ac:dyDescent="0.2">
      <c r="A33" s="15"/>
      <c r="B33" s="15"/>
      <c r="C33" s="15"/>
      <c r="D33" s="16"/>
      <c r="E33" s="58" t="s">
        <v>54</v>
      </c>
      <c r="F33" s="59">
        <f>SUM(F11:F30)</f>
        <v>0</v>
      </c>
      <c r="H33" s="25"/>
    </row>
    <row r="34" spans="1:13" ht="14.25" x14ac:dyDescent="0.2">
      <c r="A34" s="15"/>
      <c r="B34" s="15"/>
      <c r="C34" s="15"/>
      <c r="D34" s="16"/>
      <c r="E34" s="58" t="s">
        <v>11</v>
      </c>
      <c r="F34" s="60">
        <f>F33*0.22</f>
        <v>0</v>
      </c>
      <c r="H34" s="25"/>
    </row>
    <row r="35" spans="1:13" ht="16.5" thickBot="1" x14ac:dyDescent="0.3">
      <c r="A35" s="15"/>
      <c r="B35" s="15"/>
      <c r="C35" s="15"/>
      <c r="D35" s="16"/>
      <c r="E35" s="61" t="s">
        <v>52</v>
      </c>
      <c r="F35" s="62">
        <f>SUM(F33:F34)</f>
        <v>0</v>
      </c>
      <c r="H35" s="25"/>
    </row>
    <row r="36" spans="1:13" ht="15.75" x14ac:dyDescent="0.25">
      <c r="A36" s="15"/>
      <c r="B36" s="15"/>
      <c r="C36" s="15"/>
      <c r="D36" s="16"/>
      <c r="E36" s="26"/>
      <c r="F36" s="26"/>
      <c r="H36" s="25"/>
    </row>
    <row r="37" spans="1:13" ht="13.5" x14ac:dyDescent="0.25">
      <c r="A37" s="15"/>
      <c r="B37" s="66" t="s">
        <v>55</v>
      </c>
      <c r="F37" s="70" t="s">
        <v>67</v>
      </c>
      <c r="G37" s="102" t="s">
        <v>72</v>
      </c>
      <c r="H37" s="102"/>
      <c r="I37" s="102"/>
      <c r="J37" s="102"/>
      <c r="K37" s="102"/>
    </row>
    <row r="38" spans="1:13" x14ac:dyDescent="0.2">
      <c r="A38" s="67" t="s">
        <v>56</v>
      </c>
      <c r="B38" s="68" t="s">
        <v>59</v>
      </c>
      <c r="F38" s="2"/>
      <c r="G38" s="71" t="s">
        <v>77</v>
      </c>
      <c r="H38" s="72"/>
      <c r="I38" s="72"/>
      <c r="J38" s="72"/>
      <c r="K38" s="72"/>
      <c r="L38" s="72"/>
      <c r="M38" s="72"/>
    </row>
    <row r="39" spans="1:13" x14ac:dyDescent="0.2">
      <c r="A39" s="67" t="s">
        <v>57</v>
      </c>
      <c r="B39" s="68" t="s">
        <v>60</v>
      </c>
      <c r="F39" s="2"/>
      <c r="G39" s="103" t="s">
        <v>68</v>
      </c>
      <c r="H39" s="103"/>
      <c r="I39" s="100"/>
      <c r="J39" s="101"/>
      <c r="K39" s="7"/>
    </row>
    <row r="40" spans="1:13" x14ac:dyDescent="0.2">
      <c r="A40" s="67" t="s">
        <v>63</v>
      </c>
      <c r="B40" s="68" t="s">
        <v>64</v>
      </c>
      <c r="F40" s="2"/>
      <c r="G40" s="103" t="s">
        <v>69</v>
      </c>
      <c r="H40" s="103"/>
      <c r="I40" s="91"/>
      <c r="J40" s="92"/>
      <c r="K40" s="7"/>
    </row>
    <row r="41" spans="1:13" x14ac:dyDescent="0.2">
      <c r="A41" s="69" t="s">
        <v>58</v>
      </c>
      <c r="B41" s="83" t="s">
        <v>81</v>
      </c>
      <c r="F41" s="2"/>
      <c r="G41" s="103" t="s">
        <v>70</v>
      </c>
      <c r="H41" s="103"/>
      <c r="I41" s="91"/>
      <c r="J41" s="92"/>
      <c r="K41" s="7"/>
    </row>
    <row r="42" spans="1:13" x14ac:dyDescent="0.2">
      <c r="F42" s="2"/>
      <c r="G42" s="103" t="s">
        <v>71</v>
      </c>
      <c r="H42" s="103"/>
      <c r="I42" s="91"/>
      <c r="J42" s="92"/>
      <c r="K42" s="7"/>
    </row>
    <row r="43" spans="1:13" x14ac:dyDescent="0.2">
      <c r="E43" s="104" t="s">
        <v>76</v>
      </c>
      <c r="F43" s="90"/>
      <c r="G43" s="105"/>
      <c r="H43" s="105"/>
      <c r="I43" s="91"/>
      <c r="J43" s="92"/>
    </row>
    <row r="44" spans="1:13" x14ac:dyDescent="0.2">
      <c r="E44" s="89" t="s">
        <v>79</v>
      </c>
      <c r="F44" s="90"/>
      <c r="G44" s="90"/>
      <c r="H44" s="90"/>
      <c r="I44" s="91"/>
      <c r="J44" s="92"/>
    </row>
  </sheetData>
  <sheetProtection password="DB83" sheet="1" objects="1" scenarios="1" selectLockedCells="1"/>
  <mergeCells count="15">
    <mergeCell ref="E44:H44"/>
    <mergeCell ref="I44:J44"/>
    <mergeCell ref="H6:M6"/>
    <mergeCell ref="H8:M8"/>
    <mergeCell ref="I39:J39"/>
    <mergeCell ref="I40:J40"/>
    <mergeCell ref="G37:K37"/>
    <mergeCell ref="G39:H39"/>
    <mergeCell ref="G40:H40"/>
    <mergeCell ref="G42:H42"/>
    <mergeCell ref="I41:J41"/>
    <mergeCell ref="I42:J42"/>
    <mergeCell ref="E43:H43"/>
    <mergeCell ref="I43:J43"/>
    <mergeCell ref="G41:H41"/>
  </mergeCells>
  <phoneticPr fontId="0" type="noConversion"/>
  <dataValidations count="3">
    <dataValidation type="list" allowBlank="1" showInputMessage="1" showErrorMessage="1" sqref="E11:E30">
      <formula1>AttrPress</formula1>
    </dataValidation>
    <dataValidation type="list" allowBlank="1" showInputMessage="1" showErrorMessage="1" sqref="H11:H30">
      <formula1>"Prova di funzionamento, Verifica di integrità"</formula1>
    </dataValidation>
    <dataValidation type="list" allowBlank="1" showInputMessage="1" showErrorMessage="1" sqref="L11:L30">
      <formula1>"Biennale, Triennale, Quadriennale, Quinquennale, Decennale"</formula1>
    </dataValidation>
  </dataValidations>
  <pageMargins left="0.51181102362204722" right="0.59055118110236227" top="0.86614173228346458" bottom="0.86614173228346458" header="0.51181102362204722" footer="0.51181102362204722"/>
  <pageSetup paperSize="9" scale="64" orientation="landscape" r:id="rId1"/>
  <headerFooter alignWithMargins="0">
    <oddFooter>&amp;LCalcolo preventivo spesa MIP&amp;CStampato il &amp;D</oddFooter>
  </headerFooter>
  <cellWatches>
    <cellWatch r="M12"/>
    <cellWatch r="M13"/>
    <cellWatch r="M14"/>
    <cellWatch r="M15"/>
    <cellWatch r="M1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B3" sqref="B3"/>
    </sheetView>
  </sheetViews>
  <sheetFormatPr defaultRowHeight="12.75" x14ac:dyDescent="0.2"/>
  <cols>
    <col min="1" max="1" width="6.85546875" customWidth="1"/>
    <col min="2" max="2" width="95.5703125" style="7" customWidth="1"/>
    <col min="4" max="4" width="13" style="2" customWidth="1"/>
  </cols>
  <sheetData>
    <row r="1" spans="1:17" ht="18" x14ac:dyDescent="0.25">
      <c r="A1" s="10"/>
      <c r="B1" s="106" t="s">
        <v>85</v>
      </c>
      <c r="C1" s="107"/>
      <c r="D1" s="107"/>
      <c r="E1" s="108"/>
    </row>
    <row r="2" spans="1:17" ht="26.25" x14ac:dyDescent="0.25">
      <c r="A2" s="10"/>
      <c r="B2" s="11" t="s">
        <v>83</v>
      </c>
      <c r="C2" s="11" t="s">
        <v>47</v>
      </c>
      <c r="D2" s="11" t="s">
        <v>48</v>
      </c>
      <c r="E2" s="11" t="s">
        <v>11</v>
      </c>
    </row>
    <row r="3" spans="1:17" x14ac:dyDescent="0.2">
      <c r="A3" s="1"/>
      <c r="B3" s="8" t="s">
        <v>13</v>
      </c>
      <c r="C3" s="13">
        <v>0</v>
      </c>
      <c r="D3" s="3" t="s">
        <v>43</v>
      </c>
      <c r="E3" s="13">
        <v>0</v>
      </c>
    </row>
    <row r="4" spans="1:17" ht="25.5" x14ac:dyDescent="0.2">
      <c r="A4" s="1"/>
      <c r="B4" s="12" t="s">
        <v>14</v>
      </c>
      <c r="C4" s="13"/>
      <c r="D4" s="3" t="s">
        <v>43</v>
      </c>
      <c r="E4" s="14"/>
      <c r="Q4" s="1"/>
    </row>
    <row r="5" spans="1:17" ht="25.5" x14ac:dyDescent="0.2">
      <c r="B5" s="11" t="s">
        <v>84</v>
      </c>
      <c r="C5" s="13"/>
      <c r="D5" s="3" t="s">
        <v>43</v>
      </c>
      <c r="E5" s="13"/>
    </row>
    <row r="6" spans="1:17" x14ac:dyDescent="0.2">
      <c r="B6" s="63" t="s">
        <v>13</v>
      </c>
      <c r="C6" s="13">
        <v>0</v>
      </c>
      <c r="D6" s="3" t="s">
        <v>43</v>
      </c>
      <c r="E6" s="13">
        <v>0</v>
      </c>
    </row>
    <row r="7" spans="1:17" x14ac:dyDescent="0.2">
      <c r="B7" s="64" t="s">
        <v>18</v>
      </c>
      <c r="C7" s="13"/>
      <c r="D7" s="3" t="s">
        <v>43</v>
      </c>
      <c r="E7" s="13"/>
    </row>
    <row r="8" spans="1:17" x14ac:dyDescent="0.2">
      <c r="B8" s="4" t="s">
        <v>19</v>
      </c>
      <c r="C8" s="14">
        <v>123.86</v>
      </c>
      <c r="D8" s="3">
        <v>3542</v>
      </c>
      <c r="E8" s="13">
        <f>0.22*C8</f>
        <v>27.249199999999998</v>
      </c>
      <c r="G8" s="79"/>
      <c r="H8" s="80"/>
    </row>
    <row r="9" spans="1:17" x14ac:dyDescent="0.2">
      <c r="B9" s="4" t="s">
        <v>20</v>
      </c>
      <c r="C9" s="14">
        <v>123.86</v>
      </c>
      <c r="D9" s="3">
        <v>3573</v>
      </c>
      <c r="E9" s="13">
        <f t="shared" ref="E9:E34" si="0">0.22*C9</f>
        <v>27.249199999999998</v>
      </c>
      <c r="G9" s="79"/>
      <c r="H9" s="80"/>
    </row>
    <row r="10" spans="1:17" x14ac:dyDescent="0.2">
      <c r="B10" s="4" t="s">
        <v>21</v>
      </c>
      <c r="C10" s="14">
        <v>123.86</v>
      </c>
      <c r="D10" s="3">
        <v>3543</v>
      </c>
      <c r="E10" s="13">
        <f t="shared" si="0"/>
        <v>27.249199999999998</v>
      </c>
      <c r="G10" s="79"/>
      <c r="H10" s="80"/>
    </row>
    <row r="11" spans="1:17" x14ac:dyDescent="0.2">
      <c r="B11" s="4" t="s">
        <v>22</v>
      </c>
      <c r="C11" s="14">
        <v>156.9</v>
      </c>
      <c r="D11" s="3">
        <v>3574</v>
      </c>
      <c r="E11" s="13">
        <f t="shared" si="0"/>
        <v>34.518000000000001</v>
      </c>
      <c r="G11" s="79"/>
      <c r="H11" s="80"/>
    </row>
    <row r="12" spans="1:17" x14ac:dyDescent="0.2">
      <c r="B12" s="4" t="s">
        <v>23</v>
      </c>
      <c r="C12" s="14">
        <v>156.9</v>
      </c>
      <c r="D12" s="3">
        <v>3544</v>
      </c>
      <c r="E12" s="13">
        <f t="shared" si="0"/>
        <v>34.518000000000001</v>
      </c>
      <c r="G12" s="79"/>
      <c r="H12" s="80"/>
    </row>
    <row r="13" spans="1:17" x14ac:dyDescent="0.2">
      <c r="B13" s="4" t="s">
        <v>24</v>
      </c>
      <c r="C13" s="14">
        <v>189.92</v>
      </c>
      <c r="D13" s="3">
        <v>3575</v>
      </c>
      <c r="E13" s="13">
        <f t="shared" si="0"/>
        <v>41.782399999999996</v>
      </c>
      <c r="G13" s="79"/>
      <c r="H13" s="80"/>
    </row>
    <row r="14" spans="1:17" x14ac:dyDescent="0.2">
      <c r="B14" s="4" t="s">
        <v>25</v>
      </c>
      <c r="C14" s="14">
        <v>156.9</v>
      </c>
      <c r="D14" s="3">
        <v>3545</v>
      </c>
      <c r="E14" s="13">
        <f t="shared" si="0"/>
        <v>34.518000000000001</v>
      </c>
      <c r="G14" s="79"/>
      <c r="H14" s="80"/>
    </row>
    <row r="15" spans="1:17" x14ac:dyDescent="0.2">
      <c r="B15" s="4" t="s">
        <v>26</v>
      </c>
      <c r="C15" s="14">
        <v>221.92</v>
      </c>
      <c r="D15" s="3">
        <v>3576</v>
      </c>
      <c r="E15" s="13">
        <f t="shared" si="0"/>
        <v>48.822399999999995</v>
      </c>
      <c r="G15" s="79"/>
      <c r="H15" s="80"/>
    </row>
    <row r="16" spans="1:17" x14ac:dyDescent="0.2">
      <c r="B16" s="4" t="s">
        <v>27</v>
      </c>
      <c r="C16" s="14">
        <v>156.9</v>
      </c>
      <c r="D16" s="3">
        <v>3546</v>
      </c>
      <c r="E16" s="13">
        <f t="shared" si="0"/>
        <v>34.518000000000001</v>
      </c>
      <c r="G16" s="79"/>
      <c r="H16" s="80"/>
    </row>
    <row r="17" spans="2:8" x14ac:dyDescent="0.2">
      <c r="B17" s="4" t="s">
        <v>28</v>
      </c>
      <c r="C17" s="14">
        <v>254.95</v>
      </c>
      <c r="D17" s="3">
        <v>3577</v>
      </c>
      <c r="E17" s="13">
        <f t="shared" si="0"/>
        <v>56.088999999999999</v>
      </c>
      <c r="G17" s="79"/>
      <c r="H17" s="80"/>
    </row>
    <row r="18" spans="2:8" x14ac:dyDescent="0.2">
      <c r="B18" s="4" t="s">
        <v>29</v>
      </c>
      <c r="C18" s="14">
        <v>156.9</v>
      </c>
      <c r="D18" s="3">
        <v>3547</v>
      </c>
      <c r="E18" s="13">
        <f t="shared" si="0"/>
        <v>34.518000000000001</v>
      </c>
      <c r="G18" s="79"/>
      <c r="H18" s="80"/>
    </row>
    <row r="19" spans="2:8" x14ac:dyDescent="0.2">
      <c r="B19" s="4" t="s">
        <v>30</v>
      </c>
      <c r="C19" s="14">
        <v>286.95</v>
      </c>
      <c r="D19" s="3">
        <v>3578</v>
      </c>
      <c r="E19" s="13">
        <f t="shared" si="0"/>
        <v>63.128999999999998</v>
      </c>
      <c r="G19" s="79"/>
      <c r="H19" s="80"/>
    </row>
    <row r="20" spans="2:8" x14ac:dyDescent="0.2">
      <c r="B20" s="4" t="s">
        <v>31</v>
      </c>
      <c r="C20" s="14">
        <v>189.92</v>
      </c>
      <c r="D20" s="3">
        <v>3548</v>
      </c>
      <c r="E20" s="13">
        <f t="shared" si="0"/>
        <v>41.782399999999996</v>
      </c>
      <c r="G20" s="79"/>
      <c r="H20" s="80"/>
    </row>
    <row r="21" spans="2:8" x14ac:dyDescent="0.2">
      <c r="B21" s="4" t="s">
        <v>32</v>
      </c>
      <c r="C21" s="14">
        <v>319.98</v>
      </c>
      <c r="D21" s="3">
        <v>3579</v>
      </c>
      <c r="E21" s="13">
        <f t="shared" si="0"/>
        <v>70.395600000000002</v>
      </c>
      <c r="G21" s="79"/>
      <c r="H21" s="80"/>
    </row>
    <row r="22" spans="2:8" x14ac:dyDescent="0.2">
      <c r="B22" s="4" t="s">
        <v>33</v>
      </c>
      <c r="C22" s="14">
        <v>189.92</v>
      </c>
      <c r="D22" s="3">
        <v>3549</v>
      </c>
      <c r="E22" s="13">
        <f t="shared" si="0"/>
        <v>41.782399999999996</v>
      </c>
      <c r="G22" s="79"/>
      <c r="H22" s="80"/>
    </row>
    <row r="23" spans="2:8" x14ac:dyDescent="0.2">
      <c r="B23" s="4" t="s">
        <v>34</v>
      </c>
      <c r="C23" s="14">
        <v>353</v>
      </c>
      <c r="D23" s="3">
        <v>3580</v>
      </c>
      <c r="E23" s="13">
        <f t="shared" si="0"/>
        <v>77.66</v>
      </c>
      <c r="G23" s="79"/>
      <c r="H23" s="80"/>
    </row>
    <row r="24" spans="2:8" x14ac:dyDescent="0.2">
      <c r="B24" s="4" t="s">
        <v>35</v>
      </c>
      <c r="C24" s="14">
        <v>189.92</v>
      </c>
      <c r="D24" s="3">
        <v>3550</v>
      </c>
      <c r="E24" s="13">
        <f t="shared" si="0"/>
        <v>41.782399999999996</v>
      </c>
      <c r="G24" s="79"/>
      <c r="H24" s="80"/>
    </row>
    <row r="25" spans="2:8" x14ac:dyDescent="0.2">
      <c r="B25" s="4" t="s">
        <v>36</v>
      </c>
      <c r="C25" s="14">
        <v>385</v>
      </c>
      <c r="D25" s="3">
        <v>3581</v>
      </c>
      <c r="E25" s="13">
        <f t="shared" si="0"/>
        <v>84.7</v>
      </c>
      <c r="G25" s="79"/>
      <c r="H25" s="80"/>
    </row>
    <row r="26" spans="2:8" x14ac:dyDescent="0.2">
      <c r="B26" s="4" t="s">
        <v>37</v>
      </c>
      <c r="C26" s="14">
        <v>221.92</v>
      </c>
      <c r="D26" s="3">
        <v>3551</v>
      </c>
      <c r="E26" s="13">
        <f t="shared" si="0"/>
        <v>48.822399999999995</v>
      </c>
      <c r="G26" s="79"/>
      <c r="H26" s="80"/>
    </row>
    <row r="27" spans="2:8" x14ac:dyDescent="0.2">
      <c r="B27" s="4" t="s">
        <v>38</v>
      </c>
      <c r="C27" s="14">
        <v>418.04</v>
      </c>
      <c r="D27" s="3">
        <v>3582</v>
      </c>
      <c r="E27" s="13">
        <f t="shared" si="0"/>
        <v>91.968800000000002</v>
      </c>
      <c r="G27" s="79"/>
      <c r="H27" s="80"/>
    </row>
    <row r="28" spans="2:8" x14ac:dyDescent="0.2">
      <c r="B28" s="4" t="s">
        <v>39</v>
      </c>
      <c r="C28" s="14">
        <v>221.92</v>
      </c>
      <c r="D28" s="3">
        <v>3552</v>
      </c>
      <c r="E28" s="13">
        <f t="shared" si="0"/>
        <v>48.822399999999995</v>
      </c>
      <c r="G28" s="79"/>
      <c r="H28" s="80"/>
    </row>
    <row r="29" spans="2:8" x14ac:dyDescent="0.2">
      <c r="B29" s="4" t="s">
        <v>40</v>
      </c>
      <c r="C29" s="14">
        <v>483.06</v>
      </c>
      <c r="D29" s="3">
        <v>3583</v>
      </c>
      <c r="E29" s="13">
        <f t="shared" si="0"/>
        <v>106.2732</v>
      </c>
      <c r="G29" s="79"/>
      <c r="H29" s="80"/>
    </row>
    <row r="30" spans="2:8" x14ac:dyDescent="0.2">
      <c r="B30" s="4" t="s">
        <v>41</v>
      </c>
      <c r="C30" s="14">
        <v>221.92</v>
      </c>
      <c r="D30" s="3">
        <v>3553</v>
      </c>
      <c r="E30" s="13">
        <f t="shared" si="0"/>
        <v>48.822399999999995</v>
      </c>
      <c r="G30" s="79"/>
      <c r="H30" s="80"/>
    </row>
    <row r="31" spans="2:8" x14ac:dyDescent="0.2">
      <c r="B31" s="4" t="s">
        <v>42</v>
      </c>
      <c r="C31" s="14">
        <v>548.09</v>
      </c>
      <c r="D31" s="3">
        <v>3584</v>
      </c>
      <c r="E31" s="13">
        <f t="shared" si="0"/>
        <v>120.57980000000001</v>
      </c>
      <c r="G31" s="79"/>
      <c r="H31" s="80"/>
    </row>
    <row r="32" spans="2:8" x14ac:dyDescent="0.2">
      <c r="B32" s="5" t="s">
        <v>87</v>
      </c>
      <c r="C32" s="65"/>
      <c r="D32" s="3" t="s">
        <v>43</v>
      </c>
      <c r="E32" s="13"/>
      <c r="G32" s="81"/>
      <c r="H32" s="81"/>
    </row>
    <row r="33" spans="2:8" x14ac:dyDescent="0.2">
      <c r="B33" s="4" t="s">
        <v>45</v>
      </c>
      <c r="C33" s="65">
        <v>56.77</v>
      </c>
      <c r="D33" s="3">
        <v>3690</v>
      </c>
      <c r="E33" s="13">
        <f t="shared" si="0"/>
        <v>12.489400000000002</v>
      </c>
      <c r="G33" s="82"/>
      <c r="H33" s="80"/>
    </row>
    <row r="34" spans="2:8" x14ac:dyDescent="0.2">
      <c r="B34" s="4" t="s">
        <v>46</v>
      </c>
      <c r="C34" s="65">
        <v>77.41</v>
      </c>
      <c r="D34" s="3">
        <v>3691</v>
      </c>
      <c r="E34" s="13">
        <f t="shared" si="0"/>
        <v>17.030200000000001</v>
      </c>
      <c r="G34" s="82"/>
      <c r="H34" s="80"/>
    </row>
    <row r="35" spans="2:8" ht="25.5" x14ac:dyDescent="0.2">
      <c r="B35" s="63" t="s">
        <v>14</v>
      </c>
      <c r="C35" s="4"/>
      <c r="D35" s="3" t="s">
        <v>43</v>
      </c>
      <c r="E35" s="13"/>
    </row>
    <row r="36" spans="2:8" ht="25.5" x14ac:dyDescent="0.2">
      <c r="B36" s="11" t="s">
        <v>86</v>
      </c>
      <c r="C36" s="13"/>
      <c r="D36" s="3" t="s">
        <v>43</v>
      </c>
      <c r="E36" s="13"/>
      <c r="G36" s="76"/>
      <c r="H36" s="76"/>
    </row>
    <row r="37" spans="2:8" x14ac:dyDescent="0.2">
      <c r="B37" s="8" t="s">
        <v>44</v>
      </c>
      <c r="C37" s="65">
        <v>92.9</v>
      </c>
      <c r="D37" s="3">
        <v>3607</v>
      </c>
      <c r="E37" s="13">
        <f>0.22*C37</f>
        <v>20.438000000000002</v>
      </c>
      <c r="G37" s="82"/>
      <c r="H37" s="80"/>
    </row>
    <row r="38" spans="2:8" x14ac:dyDescent="0.2">
      <c r="B38" s="85"/>
      <c r="C38" s="86"/>
      <c r="D38" s="80"/>
      <c r="E38" s="86"/>
      <c r="G38" s="76"/>
      <c r="H38" s="76"/>
    </row>
    <row r="39" spans="2:8" x14ac:dyDescent="0.2">
      <c r="B39" s="87"/>
      <c r="C39" s="79"/>
      <c r="D39" s="88"/>
      <c r="E39" s="86"/>
    </row>
    <row r="40" spans="2:8" x14ac:dyDescent="0.2">
      <c r="B40" s="87"/>
      <c r="C40" s="79"/>
      <c r="D40" s="88"/>
      <c r="E40" s="86"/>
    </row>
  </sheetData>
  <sheetProtection password="DB83" sheet="1" objects="1" scenarios="1"/>
  <mergeCells count="1">
    <mergeCell ref="B1:E1"/>
  </mergeCells>
  <phoneticPr fontId="7" type="noConversion"/>
  <pageMargins left="0.7" right="0.7" top="0.75" bottom="0.75" header="0.3" footer="0.3"/>
  <pageSetup paperSize="9" scale="6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Calcolatore</vt:lpstr>
      <vt:lpstr>Tipologia attrezzatura</vt:lpstr>
      <vt:lpstr>AppSoll</vt:lpstr>
      <vt:lpstr>AttrPress</vt:lpstr>
      <vt:lpstr>Liste</vt:lpstr>
      <vt:lpstr>Nuovalista</vt:lpstr>
      <vt:lpstr>Nuovatabella</vt:lpstr>
      <vt:lpstr>TabellaIP</vt:lpstr>
      <vt:lpstr>Tariffario</vt:lpstr>
      <vt:lpstr>Tariffarione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arpa</cp:lastModifiedBy>
  <cp:lastPrinted>2015-03-09T11:22:26Z</cp:lastPrinted>
  <dcterms:created xsi:type="dcterms:W3CDTF">1996-11-05T10:16:36Z</dcterms:created>
  <dcterms:modified xsi:type="dcterms:W3CDTF">2019-03-03T23:02:51Z</dcterms:modified>
</cp:coreProperties>
</file>