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 activeTab="1"/>
  </bookViews>
  <sheets>
    <sheet name="Calcolatore" sheetId="1" r:id="rId1"/>
    <sheet name="Tipologia attrezzatura" sheetId="6" r:id="rId2"/>
  </sheets>
  <definedNames>
    <definedName name="_xlnm._FilterDatabase" localSheetId="1" hidden="1">'Tipologia attrezzatura'!$A$5:$D$45</definedName>
    <definedName name="AppSoll">'Tipologia attrezzatura'!$B$3:$B$45</definedName>
    <definedName name="AttrPress">'Tipologia attrezzatura'!$B$3:$B$64</definedName>
    <definedName name="FreqVerifica">#REF!</definedName>
    <definedName name="Liste">'Tipologia attrezzatura'!$B$3:$E$45</definedName>
    <definedName name="Nuovalista">'Tipologia attrezzatura'!$B$2:$B$45</definedName>
    <definedName name="Nuovatabella">'Tipologia attrezzatura'!$B$3:$E$45</definedName>
    <definedName name="Periodicità">'Tipologia attrezzatura'!#REF!</definedName>
    <definedName name="PeriodicitàIP">'Tipologia attrezzatura'!#REF!</definedName>
    <definedName name="Settore">'Tipologia attrezzatura'!#REF!</definedName>
    <definedName name="TabellaIP">'Tipologia attrezzatura'!$B$3:$E$64</definedName>
    <definedName name="Tariffario">'Tipologia attrezzatura'!$B$3:$B$45</definedName>
    <definedName name="Tariffarione">'Tipologia attrezzatura'!$B$3:$D$45</definedName>
    <definedName name="TipoVerif">'Tipologia attrezzatura'!#REF!</definedName>
    <definedName name="TipoVerifIP">'Tipologia attrezzatura'!#REF!</definedName>
  </definedNames>
  <calcPr calcId="125725"/>
</workbook>
</file>

<file path=xl/calcChain.xml><?xml version="1.0" encoding="utf-8"?>
<calcChain xmlns="http://schemas.openxmlformats.org/spreadsheetml/2006/main">
  <c r="E54" i="6"/>
  <c r="E15"/>
  <c r="E14"/>
  <c r="E13"/>
  <c r="E12"/>
  <c r="E11"/>
  <c r="E10"/>
  <c r="E9"/>
  <c r="E8"/>
  <c r="E53"/>
  <c r="E49" l="1"/>
  <c r="F11" i="1" l="1"/>
  <c r="F18"/>
  <c r="F21"/>
  <c r="F12"/>
  <c r="F13"/>
  <c r="F14"/>
  <c r="F15"/>
  <c r="F16"/>
  <c r="F17"/>
  <c r="F19"/>
  <c r="F20"/>
  <c r="F22"/>
  <c r="F23"/>
  <c r="F24"/>
  <c r="F25"/>
  <c r="F26"/>
  <c r="F27"/>
  <c r="F28"/>
  <c r="F29"/>
  <c r="F30"/>
  <c r="D30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11"/>
  <c r="F33" l="1"/>
  <c r="F34" l="1"/>
  <c r="F35" s="1"/>
</calcChain>
</file>

<file path=xl/sharedStrings.xml><?xml version="1.0" encoding="utf-8"?>
<sst xmlns="http://schemas.openxmlformats.org/spreadsheetml/2006/main" count="148" uniqueCount="119">
  <si>
    <t xml:space="preserve">Prospetto da compilare ed allegare alla richiesta di verifica </t>
  </si>
  <si>
    <t>Corso Trieste 27, 70126 Bari</t>
  </si>
  <si>
    <t xml:space="preserve">Tel. 080 5460111 - Fax  080 5460150 </t>
  </si>
  <si>
    <t xml:space="preserve">     ARPA PUGLIA </t>
  </si>
  <si>
    <t xml:space="preserve">     Agenzia Regionale per la Prevenzione </t>
  </si>
  <si>
    <t xml:space="preserve">     e la Protezione dell’Ambiente</t>
  </si>
  <si>
    <t>Costruttore</t>
  </si>
  <si>
    <t>Note</t>
  </si>
  <si>
    <t>Data ultima verifica</t>
  </si>
  <si>
    <t>Anno di costruzione</t>
  </si>
  <si>
    <t>Numero di Fabbrica</t>
  </si>
  <si>
    <t>Descrizione Verifica</t>
  </si>
  <si>
    <t>N.</t>
  </si>
  <si>
    <t>…</t>
  </si>
  <si>
    <t>________________________________________________________________________________________________________________________________________________</t>
  </si>
  <si>
    <t>P. IVA:</t>
  </si>
  <si>
    <t>__________________________________________</t>
  </si>
  <si>
    <t>P[bar] x V[lt]</t>
  </si>
  <si>
    <t>_____Recipienti gas e vapore d'acqua (litri x bar)_____</t>
  </si>
  <si>
    <t>/</t>
  </si>
  <si>
    <t>Tariffa oraria per ogni operatore impegnato</t>
  </si>
  <si>
    <t>Codice art. ARPA</t>
  </si>
  <si>
    <t>Cod. Art. ARPA (#)</t>
  </si>
  <si>
    <t>Tipologia Attrezzatura a pressione (*)</t>
  </si>
  <si>
    <t>Costo Unitario (#)</t>
  </si>
  <si>
    <t>Importo complessivo</t>
  </si>
  <si>
    <t>PREVENTIVO COSTO VERIFICA</t>
  </si>
  <si>
    <t>Importo netto (imponibile)</t>
  </si>
  <si>
    <t>LEGENDA COMPILAZIONE:</t>
  </si>
  <si>
    <t>(*)</t>
  </si>
  <si>
    <t>(#)</t>
  </si>
  <si>
    <t>N.B.</t>
  </si>
  <si>
    <t>Selezionare una 'Tipologia attrezzatura' dall'elenco a discesa.</t>
  </si>
  <si>
    <t>NON COMPILARE, tali voci si compilano automaticamente in base alla 'Tipologia attrezzatura' selezionata.</t>
  </si>
  <si>
    <t>Tipo di verifica (°)</t>
  </si>
  <si>
    <t>Frequenza di verifica (°)</t>
  </si>
  <si>
    <t>(°)</t>
  </si>
  <si>
    <t>Selezionare una voce dall'elenco a discesa.</t>
  </si>
  <si>
    <r>
      <t xml:space="preserve">Compilare una riga per ogni attrezzatura </t>
    </r>
    <r>
      <rPr>
        <b/>
        <i/>
        <sz val="11"/>
        <color indexed="8"/>
        <rFont val="Calibri"/>
        <family val="2"/>
      </rPr>
      <t>(max.20)</t>
    </r>
  </si>
  <si>
    <t>Numero di Matricola (INAIL/ISPESL)</t>
  </si>
  <si>
    <r>
      <t>N.B.</t>
    </r>
    <r>
      <rPr>
        <vertAlign val="subscript"/>
        <sz val="9"/>
        <rFont val="Arial"/>
        <family val="2"/>
      </rPr>
      <t xml:space="preserve"> </t>
    </r>
    <r>
      <rPr>
        <sz val="9"/>
        <rFont val="Arial"/>
        <family val="2"/>
      </rPr>
      <t>-</t>
    </r>
  </si>
  <si>
    <t>CODICE IPA:</t>
  </si>
  <si>
    <t xml:space="preserve">CODICE UFFICIO:  </t>
  </si>
  <si>
    <t>CODICE CIG:</t>
  </si>
  <si>
    <t xml:space="preserve">CODICE CUP: </t>
  </si>
  <si>
    <r>
      <t xml:space="preserve">Per le </t>
    </r>
    <r>
      <rPr>
        <b/>
        <u/>
        <sz val="10"/>
        <rFont val="Arial"/>
        <family val="2"/>
      </rPr>
      <t>AMMINISTRAZIONI PUBBLICHE</t>
    </r>
    <r>
      <rPr>
        <sz val="10"/>
        <rFont val="Arial"/>
        <family val="2"/>
      </rPr>
      <t xml:space="preserve">, ai fini della fatturazione elettronica, </t>
    </r>
  </si>
  <si>
    <t>www.arpapuglia.it   C.F. e  P.IVA. 05830420724</t>
  </si>
  <si>
    <r>
      <rPr>
        <sz val="11"/>
        <color indexed="8"/>
        <rFont val="Calibri"/>
        <family val="2"/>
      </rPr>
      <t>Per le</t>
    </r>
    <r>
      <rPr>
        <b/>
        <u/>
        <sz val="11"/>
        <color indexed="8"/>
        <rFont val="Calibri"/>
        <family val="2"/>
      </rPr>
      <t xml:space="preserve"> AMMINISTRAZIONI PUBBLICHE</t>
    </r>
    <r>
      <rPr>
        <b/>
        <sz val="11"/>
        <color indexed="8"/>
        <rFont val="Calibri"/>
        <family val="2"/>
      </rPr>
      <t xml:space="preserve">, ai fini della fatturazione elettronica, </t>
    </r>
  </si>
  <si>
    <t xml:space="preserve">ai sensi del DM 55/2013, D.Lgs. 66/2014 e Legge n. 190/2014 </t>
  </si>
  <si>
    <r>
      <t xml:space="preserve">Eventuale assoggettamento allo </t>
    </r>
    <r>
      <rPr>
        <b/>
        <sz val="10"/>
        <rFont val="Arial"/>
        <family val="2"/>
      </rPr>
      <t>SPLIT PAYMENT</t>
    </r>
    <r>
      <rPr>
        <sz val="10"/>
        <rFont val="Arial"/>
        <family val="2"/>
      </rPr>
      <t xml:space="preserve"> (ai sensi della Legge n. 190/2014)</t>
    </r>
  </si>
  <si>
    <r>
      <t xml:space="preserve">ai sensi del DM 55/2013, D.Lgs. 66/2014 e Legge n. 190/2014, </t>
    </r>
    <r>
      <rPr>
        <b/>
        <sz val="10"/>
        <rFont val="Arial"/>
        <family val="2"/>
      </rPr>
      <t>INDICARE  I SEGUENTI CODICI</t>
    </r>
    <r>
      <rPr>
        <sz val="10"/>
        <rFont val="Arial"/>
        <family val="2"/>
      </rPr>
      <t>:</t>
    </r>
  </si>
  <si>
    <t>DITTA:</t>
  </si>
  <si>
    <r>
      <t xml:space="preserve">Verifiche periodiche: Attrezzature a Pressione in </t>
    </r>
    <r>
      <rPr>
        <b/>
        <u/>
        <sz val="13"/>
        <color indexed="8"/>
        <rFont val="Calibri"/>
        <family val="2"/>
      </rPr>
      <t>Ambienti di Vita</t>
    </r>
  </si>
  <si>
    <t>TARIFFARIO VERIFICHE PERIODICHE - ATTREZZATURE A PRESSIONE IN AMBIENTI DI VITA</t>
  </si>
  <si>
    <t>Oltre 729.000 fino a 1.000.000 (verifica di funzionamento e/o interna)</t>
  </si>
  <si>
    <t>Oltre 1.000.000 fino a 1.331.000 (verifica di funzionamento e/o interna )</t>
  </si>
  <si>
    <t>Fino a 1.000 (verifica di funzionamento e/o interna)</t>
  </si>
  <si>
    <t>Oltre 1.000 fino a 8.000 (verifica di funzionamento e/o interna)</t>
  </si>
  <si>
    <t>Oltre 8.000 fino a 27.000 (verifica di funzionamento e/o interna)</t>
  </si>
  <si>
    <t>Oltre 27.000 fino a 64.000 (verifica di funzionamento e/o interna)</t>
  </si>
  <si>
    <t>Oltre 64.000 fino a 125.000 (verifica di funzionamento e/o interna)</t>
  </si>
  <si>
    <t>Oltre 125.000 fino a 216.000 (verifica di funzionamento e/o interna)</t>
  </si>
  <si>
    <t>Oltre 216.000 fino a 343.000 (verifica di funzionamento e/o interna)</t>
  </si>
  <si>
    <t>Oltre 343.000 fino a 512.000 (verifica di funzionamento e/o interna)</t>
  </si>
  <si>
    <t>Oltre 512.000 fino a 729.000 (verifica di funzionamento e/o interna)</t>
  </si>
  <si>
    <t>Oltre 1.331.000 fino a 1.728.000 (verifica di funzionamento e/o interna)</t>
  </si>
  <si>
    <t>Oltre 1.728.000 fino a 2.197.000 (verifica di funzionamento e/o interna )</t>
  </si>
  <si>
    <t>Oltre 2.197.000 fino a 2.744.000 (verifica di funzionamento e/o interna)</t>
  </si>
  <si>
    <t>Oltre 2.744.000 fino a 3.375.000 (verifica di funzionamento e/o interna)</t>
  </si>
  <si>
    <t>Oltre 3.375.000 fino a 4.096.000 (verifica di funzionamento e/o interna)</t>
  </si>
  <si>
    <t>Oltre 4.096.000 fino a 4.913.000 (verifica di funzionamento e/o interna)</t>
  </si>
  <si>
    <t>Oltre 4.913.000 fino a 5.832.000 (verifica di funzionamento e/o interna)</t>
  </si>
  <si>
    <t>Oltre 5.832.000 (verifica di funzionamento e/o interna)</t>
  </si>
  <si>
    <t xml:space="preserve">BOLLO </t>
  </si>
  <si>
    <r>
      <t xml:space="preserve">indicare nella tabella in basso i seguenti </t>
    </r>
    <r>
      <rPr>
        <b/>
        <sz val="11"/>
        <color indexed="8"/>
        <rFont val="Calibri"/>
        <family val="2"/>
      </rPr>
      <t>CODICI</t>
    </r>
    <r>
      <rPr>
        <sz val="11"/>
        <color indexed="8"/>
        <rFont val="Calibri"/>
        <family val="2"/>
      </rPr>
      <t xml:space="preserve">: </t>
    </r>
    <r>
      <rPr>
        <b/>
        <sz val="11"/>
        <color indexed="8"/>
        <rFont val="Calibri"/>
        <family val="2"/>
      </rPr>
      <t>UNIVOCO SDI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IPA, UFFICIO, CIG, CUP.</t>
    </r>
  </si>
  <si>
    <r>
      <rPr>
        <b/>
        <sz val="10"/>
        <rFont val="Arial"/>
        <family val="2"/>
      </rPr>
      <t xml:space="preserve">Codice Destinatario SDI </t>
    </r>
    <r>
      <rPr>
        <sz val="10"/>
        <rFont val="Arial"/>
        <family val="2"/>
      </rPr>
      <t>per la Fattura Elettronica</t>
    </r>
  </si>
  <si>
    <t>Per il calcolo degli importi relativi alle tariffazioni a tempo utilizzare il MIP Calcolatore.</t>
  </si>
  <si>
    <t>TARIFFARIO REGIONE PUGLIA BURP n. 98 del 31.07.2002 con adeguamenti ISTAT</t>
  </si>
  <si>
    <t>Duplicato libretto immatricolazione ascensore</t>
  </si>
  <si>
    <r>
      <t>Duplicato</t>
    </r>
    <r>
      <rPr>
        <b/>
        <sz val="10"/>
        <rFont val="Arial"/>
        <family val="2"/>
      </rPr>
      <t xml:space="preserve"> LIBRETTO immatricolazione ascensore</t>
    </r>
    <r>
      <rPr>
        <sz val="10"/>
        <rFont val="Arial"/>
        <family val="2"/>
      </rPr>
      <t xml:space="preserve"> </t>
    </r>
  </si>
  <si>
    <r>
      <t xml:space="preserve">ATTREZZATURE </t>
    </r>
    <r>
      <rPr>
        <b/>
        <sz val="10"/>
        <rFont val="Arial"/>
        <family val="2"/>
      </rPr>
      <t>GRUPPO GVR</t>
    </r>
  </si>
  <si>
    <r>
      <t xml:space="preserve">IMPIANTI DI RISCALDAMENTO  </t>
    </r>
    <r>
      <rPr>
        <sz val="10"/>
        <rFont val="Arial"/>
        <family val="2"/>
      </rPr>
      <t>DM 01.12.1975 (Capo I, Titolo II)</t>
    </r>
  </si>
  <si>
    <r>
      <t xml:space="preserve">Verifica periodica impianto di riscaldamento  </t>
    </r>
    <r>
      <rPr>
        <b/>
        <sz val="10"/>
        <rFont val="Arial"/>
        <family val="2"/>
      </rPr>
      <t xml:space="preserve">fino a 11,63 KW          </t>
    </r>
  </si>
  <si>
    <r>
      <t xml:space="preserve">Alle tariffe bisogna applicare il bollo di € 2,00 per importi superiori a </t>
    </r>
    <r>
      <rPr>
        <b/>
        <u/>
        <sz val="10"/>
        <rFont val="Calibri"/>
        <family val="2"/>
      </rPr>
      <t xml:space="preserve">€ </t>
    </r>
    <r>
      <rPr>
        <b/>
        <u/>
        <sz val="10"/>
        <rFont val="Arial"/>
        <family val="2"/>
      </rPr>
      <t>77,47.</t>
    </r>
  </si>
  <si>
    <r>
      <t xml:space="preserve">Bollo </t>
    </r>
    <r>
      <rPr>
        <b/>
        <sz val="10"/>
        <rFont val="Calibri"/>
        <family val="2"/>
      </rPr>
      <t>€</t>
    </r>
    <r>
      <rPr>
        <b/>
        <i/>
        <sz val="10"/>
        <rFont val="Arial"/>
        <family val="2"/>
      </rPr>
      <t xml:space="preserve"> 2,00</t>
    </r>
  </si>
  <si>
    <r>
      <t xml:space="preserve">Costo Unitario </t>
    </r>
    <r>
      <rPr>
        <b/>
        <sz val="9"/>
        <rFont val="Calibri"/>
        <family val="2"/>
      </rPr>
      <t>€</t>
    </r>
  </si>
  <si>
    <r>
      <t xml:space="preserve">Verifica periodica impianto di riscaldamento  </t>
    </r>
    <r>
      <rPr>
        <b/>
        <sz val="10"/>
        <rFont val="Arial"/>
        <family val="2"/>
      </rPr>
      <t xml:space="preserve">&gt; 162,79 KW e ≤ 593,02 KW    </t>
    </r>
  </si>
  <si>
    <r>
      <t xml:space="preserve">Verifica periodica impianto di riscaldamento </t>
    </r>
    <r>
      <rPr>
        <b/>
        <sz val="10"/>
        <rFont val="Arial"/>
        <family val="2"/>
      </rPr>
      <t xml:space="preserve"> &gt; 11,63 KW e ≤ 162,79 KW         </t>
    </r>
  </si>
  <si>
    <r>
      <t xml:space="preserve">Verifica periodica impianto di riscaldamento  </t>
    </r>
    <r>
      <rPr>
        <b/>
        <sz val="10"/>
        <rFont val="Arial"/>
        <family val="2"/>
      </rPr>
      <t xml:space="preserve">&gt; 593,02 KW e ≤  1313,95KW </t>
    </r>
  </si>
  <si>
    <r>
      <t xml:space="preserve">Verifica periodica impianto di riscaldamento  </t>
    </r>
    <r>
      <rPr>
        <b/>
        <sz val="10"/>
        <rFont val="Arial"/>
        <family val="2"/>
      </rPr>
      <t xml:space="preserve">&gt;1313,95 KW e ≤  2290,70KW   </t>
    </r>
  </si>
  <si>
    <r>
      <t xml:space="preserve">Verifica periodica impianto di riscaldamento  </t>
    </r>
    <r>
      <rPr>
        <b/>
        <sz val="10"/>
        <rFont val="Arial"/>
        <family val="2"/>
      </rPr>
      <t xml:space="preserve">&gt; 2290,70 KW  </t>
    </r>
  </si>
  <si>
    <r>
      <t xml:space="preserve">Verifica straordinaria impianto di riscaldamento  </t>
    </r>
    <r>
      <rPr>
        <b/>
        <sz val="10"/>
        <rFont val="Arial"/>
        <family val="2"/>
      </rPr>
      <t xml:space="preserve">fino a 11,63 KW          </t>
    </r>
  </si>
  <si>
    <t>Impianti di riscaldamento DM 01.12.1975 (Capo I, Titolo II) Tariffario Regionale                     BURP n. 98 del 31.07.2002 agg. Indici ISTAT</t>
  </si>
  <si>
    <t>&gt;&gt;&gt;&gt;&gt;&gt;&gt;&gt;&gt;&gt;&gt;&gt;&gt;&gt;&gt;&gt;&gt; Attrezzature del gruppo GVR: Recipienti gas e vapore, generatori di vapore - ATTREZZATURE IN AMBIENTI DI VITA                                                                 Tariffario Regionale - BURP n. 98 del 31.07.2002 agg. Indici ISTAT&lt;&lt;&lt;&lt;&lt;&lt;&lt;&lt;&lt;&lt;&lt;&lt;&lt;&lt;&lt;&lt;&lt;</t>
  </si>
  <si>
    <r>
      <t xml:space="preserve">Verifica straordinaria impianto di riscaldamento  </t>
    </r>
    <r>
      <rPr>
        <b/>
        <sz val="10"/>
        <rFont val="Arial"/>
        <family val="2"/>
      </rPr>
      <t xml:space="preserve">&gt; 11,63 KW e ≤ 162,79 KW       </t>
    </r>
  </si>
  <si>
    <r>
      <t xml:space="preserve">Verifica straordinaria impianto di riscaldamento </t>
    </r>
    <r>
      <rPr>
        <b/>
        <sz val="10"/>
        <rFont val="Arial"/>
        <family val="2"/>
      </rPr>
      <t xml:space="preserve">&gt; 162,79 KW e ≤ 593,02 KW     </t>
    </r>
  </si>
  <si>
    <r>
      <t xml:space="preserve">Verifica straordinaria impianto di riscaldamento  </t>
    </r>
    <r>
      <rPr>
        <b/>
        <sz val="10"/>
        <rFont val="Arial"/>
        <family val="2"/>
      </rPr>
      <t xml:space="preserve">&gt; 593,02 KW e ≤  1313,95KW </t>
    </r>
  </si>
  <si>
    <r>
      <t xml:space="preserve">Verifica straordinaria impianto di riscaldamento  </t>
    </r>
    <r>
      <rPr>
        <b/>
        <sz val="10"/>
        <rFont val="Arial"/>
        <family val="2"/>
      </rPr>
      <t xml:space="preserve"> &gt;1313,95 KW e ≤  2290,70KW      </t>
    </r>
  </si>
  <si>
    <r>
      <t xml:space="preserve">Verifica straordinaria impianto di riscaldamento  </t>
    </r>
    <r>
      <rPr>
        <b/>
        <sz val="10"/>
        <rFont val="Arial"/>
        <family val="2"/>
      </rPr>
      <t xml:space="preserve"> &gt; 2290,70 KW    </t>
    </r>
  </si>
  <si>
    <t xml:space="preserve">fino a 1.000 (verifica di funzionamento e/o interna - Verifica Straordinaria) </t>
  </si>
  <si>
    <t xml:space="preserve">Oltre 1.000 fino a 8.000 (verifica di funzionamento e/o interna - Verifica Straordinaria) </t>
  </si>
  <si>
    <t xml:space="preserve">Oltre 8.000 fino a 27.000 (verifica di funzionamento e/o interna - Verifica Straordinaria) </t>
  </si>
  <si>
    <t xml:space="preserve">Oltre 27.000 fino a 64.000 (verifica di funzionamento e/o interna - Verifica Straordinaria) </t>
  </si>
  <si>
    <t xml:space="preserve">Oltre 64.000 fino a 125.000 (verifica di funzionamento e/o interna - Verifica Straordinaria) </t>
  </si>
  <si>
    <t xml:space="preserve">Oltre 125.000 fino a 216.000 (verifica di funzionamento e/o interna - Verifica Straordinaria) </t>
  </si>
  <si>
    <t xml:space="preserve">Oltre 216.000 fino a 343.000 (verifica di funzionamento e/o interna - Verifica Straordinaria) </t>
  </si>
  <si>
    <t xml:space="preserve">Oltre 343.000 fino a 512.000 (verifica di funzionamento e/o interna - Verifica Straordinaria) </t>
  </si>
  <si>
    <t xml:space="preserve">Oltre 512.000 fino a 729.000 (verifica di funzionamento e/o interna - Verifica Straordinaria) </t>
  </si>
  <si>
    <t xml:space="preserve">Oltre 729.000 fino a 1.000.000 (verifica di funzionamento e/o interna - Verifica Straordinaria) </t>
  </si>
  <si>
    <t xml:space="preserve">Oltre 1.000.000 fino a 1.331.000 (verifica di funzionamento e/o interna - Verifica Straordinaria) </t>
  </si>
  <si>
    <t xml:space="preserve">Oltre 1.331.000 fino a 1.728.000 (verifica di funzionamento e/o interna - Verifica Straordinaria) </t>
  </si>
  <si>
    <t xml:space="preserve">Oltre 1.728.000 fino a 2.197.000 (verifica di funzionamento e/o interna - Verifica Straordinaria) </t>
  </si>
  <si>
    <t xml:space="preserve">Oltre 2.197.000 fino a 2.744.000 (verifica di funzionamento e/o interna - Verifica Straordinaria) </t>
  </si>
  <si>
    <t xml:space="preserve">Oltre 2.744.000 fino a 3.375.000 (verifica di funzionamento e/o interna - Verifica Straordinaria) </t>
  </si>
  <si>
    <t xml:space="preserve">Oltre 3.375.000 fino a 4.096.000 (verifica di funzionamento e/o interna - Verifica Straordinaria) </t>
  </si>
  <si>
    <t xml:space="preserve">Oltre 4.096.000 fino a 4.913.000 (verifica di funzionamento e/o interna - Verifica Straordinaria) </t>
  </si>
  <si>
    <t xml:space="preserve">Oltre 4.913.000 fino a 5.832.000 (verifica di funzionamento e/o interna - Verifica Straordinaria) </t>
  </si>
  <si>
    <t xml:space="preserve">Oltre 5.832.000 (verifica di funzionamento e/o interna - Verifica Straordinaria) </t>
  </si>
  <si>
    <t xml:space="preserve">            Altre tariffe   -    Tariffario Regionale                                                                                          BURP n. 98 del 31.07.2002 agg. Indici ISTAT   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</si>
</sst>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vertAlign val="subscript"/>
      <sz val="9"/>
      <name val="Arial"/>
      <family val="2"/>
    </font>
    <font>
      <b/>
      <u/>
      <sz val="10"/>
      <name val="Arial"/>
      <family val="2"/>
    </font>
    <font>
      <b/>
      <u/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name val="Arial"/>
      <family val="2"/>
    </font>
    <font>
      <b/>
      <u/>
      <sz val="13"/>
      <color indexed="8"/>
      <name val="Calibri"/>
      <family val="2"/>
    </font>
    <font>
      <b/>
      <sz val="12"/>
      <color indexed="10"/>
      <name val="Arial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Arial"/>
      <family val="2"/>
    </font>
    <font>
      <b/>
      <i/>
      <sz val="9"/>
      <name val="Arial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2"/>
    <xf numFmtId="0" fontId="11" fillId="0" borderId="0" xfId="2" applyFont="1" applyAlignment="1"/>
    <xf numFmtId="0" fontId="11" fillId="0" borderId="0" xfId="2" applyFont="1"/>
    <xf numFmtId="0" fontId="12" fillId="0" borderId="0" xfId="2" applyFont="1"/>
    <xf numFmtId="0" fontId="10" fillId="0" borderId="0" xfId="2" applyFont="1"/>
    <xf numFmtId="0" fontId="13" fillId="0" borderId="0" xfId="2" applyFont="1" applyAlignment="1"/>
    <xf numFmtId="0" fontId="0" fillId="0" borderId="0" xfId="0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1" applyNumberFormat="1" applyFont="1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7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1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44" fontId="0" fillId="0" borderId="6" xfId="1" applyNumberFormat="1" applyFont="1" applyBorder="1" applyAlignment="1" applyProtection="1">
      <alignment horizontal="center" vertical="center"/>
    </xf>
    <xf numFmtId="44" fontId="0" fillId="0" borderId="1" xfId="1" applyNumberFormat="1" applyFont="1" applyBorder="1" applyAlignment="1" applyProtection="1">
      <alignment horizontal="center" vertical="center"/>
    </xf>
    <xf numFmtId="44" fontId="0" fillId="0" borderId="7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right" wrapText="1"/>
    </xf>
    <xf numFmtId="44" fontId="8" fillId="2" borderId="14" xfId="0" applyNumberFormat="1" applyFont="1" applyFill="1" applyBorder="1" applyAlignment="1" applyProtection="1">
      <alignment horizontal="center" vertical="center" wrapText="1"/>
    </xf>
    <xf numFmtId="44" fontId="8" fillId="2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wrapText="1"/>
    </xf>
    <xf numFmtId="44" fontId="8" fillId="2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16" fillId="0" borderId="18" xfId="2" applyFont="1" applyBorder="1"/>
    <xf numFmtId="0" fontId="0" fillId="0" borderId="0" xfId="0" applyBorder="1" applyAlignment="1">
      <alignment horizontal="center"/>
    </xf>
    <xf numFmtId="0" fontId="11" fillId="0" borderId="0" xfId="2" applyFont="1" applyBorder="1"/>
    <xf numFmtId="0" fontId="0" fillId="0" borderId="0" xfId="0" applyBorder="1"/>
    <xf numFmtId="0" fontId="10" fillId="0" borderId="0" xfId="2" applyFont="1" applyBorder="1"/>
    <xf numFmtId="0" fontId="0" fillId="0" borderId="19" xfId="0" applyBorder="1"/>
    <xf numFmtId="0" fontId="19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0" fontId="0" fillId="3" borderId="1" xfId="0" applyFill="1" applyBorder="1" applyAlignment="1">
      <alignment horizontal="right"/>
    </xf>
    <xf numFmtId="0" fontId="1" fillId="0" borderId="0" xfId="0" applyFont="1"/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1" fillId="0" borderId="6" xfId="0" applyFont="1" applyBorder="1" applyAlignment="1" applyProtection="1">
      <alignment wrapText="1"/>
      <protection locked="0"/>
    </xf>
    <xf numFmtId="0" fontId="1" fillId="0" borderId="17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0" fontId="28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/>
    <xf numFmtId="0" fontId="8" fillId="0" borderId="17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20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protection locked="0"/>
    </xf>
    <xf numFmtId="0" fontId="19" fillId="0" borderId="0" xfId="0" applyFont="1" applyAlignment="1"/>
    <xf numFmtId="0" fontId="27" fillId="0" borderId="0" xfId="0" applyFont="1" applyAlignment="1"/>
    <xf numFmtId="0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20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21" fillId="0" borderId="0" xfId="2" applyFont="1" applyAlignment="1"/>
    <xf numFmtId="0" fontId="22" fillId="0" borderId="0" xfId="0" applyFont="1" applyAlignment="1"/>
    <xf numFmtId="0" fontId="16" fillId="0" borderId="21" xfId="2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0" fillId="0" borderId="2" xfId="2" applyFont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4" xfId="0" applyNumberFormat="1" applyBorder="1" applyAlignment="1" applyProtection="1">
      <alignment horizontal="center"/>
      <protection locked="0"/>
    </xf>
    <xf numFmtId="0" fontId="0" fillId="0" borderId="24" xfId="0" applyBorder="1" applyAlignment="1" applyProtection="1">
      <protection locked="0"/>
    </xf>
    <xf numFmtId="0" fontId="3" fillId="0" borderId="0" xfId="0" applyFont="1" applyAlignment="1"/>
    <xf numFmtId="0" fontId="0" fillId="0" borderId="0" xfId="0" applyAlignment="1" applyProtection="1">
      <alignment horizontal="center"/>
      <protection locked="0"/>
    </xf>
    <xf numFmtId="0" fontId="24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</cellXfs>
  <cellStyles count="3">
    <cellStyle name="Migliaia" xfId="1" builtinId="3"/>
    <cellStyle name="Normal_Sheet1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28575</xdr:rowOff>
    </xdr:from>
    <xdr:to>
      <xdr:col>2</xdr:col>
      <xdr:colOff>609600</xdr:colOff>
      <xdr:row>4</xdr:row>
      <xdr:rowOff>9525</xdr:rowOff>
    </xdr:to>
    <xdr:pic>
      <xdr:nvPicPr>
        <xdr:cNvPr id="2174" name="Immagine 4" descr="Logo Arpa cop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0550" y="28575"/>
          <a:ext cx="1533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5"/>
  <sheetViews>
    <sheetView zoomScale="85" zoomScaleNormal="85" zoomScaleSheetLayoutView="100" workbookViewId="0">
      <selection activeCell="E11" sqref="E11"/>
    </sheetView>
  </sheetViews>
  <sheetFormatPr defaultRowHeight="12.75"/>
  <cols>
    <col min="1" max="1" width="5.140625" style="2" customWidth="1"/>
    <col min="2" max="2" width="17.5703125" style="2" customWidth="1"/>
    <col min="3" max="3" width="12.5703125" style="2" customWidth="1"/>
    <col min="4" max="4" width="12.140625" style="8" customWidth="1"/>
    <col min="5" max="5" width="47" style="6" customWidth="1"/>
    <col min="6" max="6" width="14.7109375" style="6" customWidth="1"/>
    <col min="7" max="7" width="13.140625" customWidth="1"/>
    <col min="8" max="8" width="21.140625" style="2" customWidth="1"/>
    <col min="9" max="9" width="14.42578125" customWidth="1"/>
    <col min="10" max="10" width="16" customWidth="1"/>
    <col min="11" max="11" width="11.7109375" customWidth="1"/>
    <col min="12" max="12" width="13.140625" customWidth="1"/>
    <col min="13" max="13" width="16.28515625" customWidth="1"/>
  </cols>
  <sheetData>
    <row r="2" spans="1:13" ht="17.25">
      <c r="D2" s="119" t="s">
        <v>52</v>
      </c>
      <c r="E2" s="120"/>
      <c r="F2" s="120"/>
      <c r="G2" s="23" t="s">
        <v>3</v>
      </c>
      <c r="H2" s="18"/>
      <c r="J2" s="22" t="s">
        <v>1</v>
      </c>
    </row>
    <row r="3" spans="1:13" ht="15">
      <c r="D3" s="2"/>
      <c r="E3" s="21" t="s">
        <v>0</v>
      </c>
      <c r="G3" s="19" t="s">
        <v>4</v>
      </c>
      <c r="H3" s="18"/>
      <c r="J3" s="22" t="s">
        <v>2</v>
      </c>
    </row>
    <row r="4" spans="1:13" ht="15">
      <c r="D4" s="2"/>
      <c r="E4" s="21" t="s">
        <v>38</v>
      </c>
      <c r="G4" s="19" t="s">
        <v>5</v>
      </c>
      <c r="H4" s="18"/>
      <c r="J4" s="22" t="s">
        <v>46</v>
      </c>
    </row>
    <row r="5" spans="1:13" ht="15">
      <c r="D5" s="2"/>
      <c r="E5" s="76" t="s">
        <v>77</v>
      </c>
      <c r="F5" s="22"/>
      <c r="G5" s="2"/>
      <c r="H5" s="20"/>
      <c r="J5" s="22"/>
    </row>
    <row r="6" spans="1:13" ht="15">
      <c r="D6" s="2"/>
      <c r="E6" s="88" t="s">
        <v>79</v>
      </c>
      <c r="F6" s="22"/>
      <c r="G6" s="2"/>
      <c r="H6" s="121" t="s">
        <v>47</v>
      </c>
      <c r="I6" s="122"/>
      <c r="J6" s="122"/>
      <c r="K6" s="122"/>
      <c r="L6" s="123"/>
      <c r="M6" s="124"/>
    </row>
    <row r="7" spans="1:13" ht="15">
      <c r="B7" s="5" t="s">
        <v>51</v>
      </c>
      <c r="C7" s="55" t="s">
        <v>16</v>
      </c>
      <c r="D7" s="78"/>
      <c r="E7" s="88" t="s">
        <v>80</v>
      </c>
      <c r="F7" s="22"/>
      <c r="G7" s="2"/>
      <c r="H7" s="70" t="s">
        <v>48</v>
      </c>
      <c r="I7" s="71"/>
      <c r="J7" s="72"/>
      <c r="K7" s="73"/>
      <c r="L7" s="74"/>
      <c r="M7" s="75"/>
    </row>
    <row r="8" spans="1:13" ht="15">
      <c r="B8" s="5" t="s">
        <v>15</v>
      </c>
      <c r="C8" s="131" t="s">
        <v>16</v>
      </c>
      <c r="D8" s="105"/>
      <c r="E8" s="1" t="s">
        <v>81</v>
      </c>
      <c r="F8" s="22"/>
      <c r="G8" s="2"/>
      <c r="H8" s="125" t="s">
        <v>74</v>
      </c>
      <c r="I8" s="126"/>
      <c r="J8" s="126"/>
      <c r="K8" s="126"/>
      <c r="L8" s="126"/>
      <c r="M8" s="127"/>
    </row>
    <row r="9" spans="1:13" ht="15.75" thickBot="1">
      <c r="D9" s="21"/>
      <c r="F9" s="18"/>
      <c r="H9"/>
    </row>
    <row r="10" spans="1:13" ht="46.5" customHeight="1" thickBot="1">
      <c r="A10" s="34" t="s">
        <v>12</v>
      </c>
      <c r="B10" s="35" t="s">
        <v>39</v>
      </c>
      <c r="C10" s="35" t="s">
        <v>10</v>
      </c>
      <c r="D10" s="35" t="s">
        <v>22</v>
      </c>
      <c r="E10" s="35" t="s">
        <v>23</v>
      </c>
      <c r="F10" s="35" t="s">
        <v>24</v>
      </c>
      <c r="G10" s="35" t="s">
        <v>6</v>
      </c>
      <c r="H10" s="35" t="s">
        <v>34</v>
      </c>
      <c r="I10" s="35" t="s">
        <v>9</v>
      </c>
      <c r="J10" s="35" t="s">
        <v>17</v>
      </c>
      <c r="K10" s="35" t="s">
        <v>8</v>
      </c>
      <c r="L10" s="35" t="s">
        <v>35</v>
      </c>
      <c r="M10" s="36" t="s">
        <v>7</v>
      </c>
    </row>
    <row r="11" spans="1:13">
      <c r="A11" s="26">
        <v>1</v>
      </c>
      <c r="B11" s="38"/>
      <c r="C11" s="38"/>
      <c r="D11" s="29" t="str">
        <f t="shared" ref="D11:D30" si="0">IF(E11="","",VLOOKUP(E11,TabellaIP,3,FALSE))</f>
        <v>/</v>
      </c>
      <c r="E11" s="95" t="s">
        <v>13</v>
      </c>
      <c r="F11" s="49">
        <f t="shared" ref="F11:F30" si="1">IF(E11="",0,VLOOKUP(E11,TabellaIP,2,FALSE))</f>
        <v>0</v>
      </c>
      <c r="G11" s="40"/>
      <c r="H11" s="38"/>
      <c r="I11" s="41"/>
      <c r="J11" s="40"/>
      <c r="K11" s="42"/>
      <c r="L11" s="38"/>
      <c r="M11" s="52"/>
    </row>
    <row r="12" spans="1:13">
      <c r="A12" s="27">
        <v>2</v>
      </c>
      <c r="B12" s="37"/>
      <c r="C12" s="37"/>
      <c r="D12" s="30" t="str">
        <f t="shared" si="0"/>
        <v>/</v>
      </c>
      <c r="E12" s="32" t="s">
        <v>13</v>
      </c>
      <c r="F12" s="50">
        <f t="shared" si="1"/>
        <v>0</v>
      </c>
      <c r="G12" s="43"/>
      <c r="H12" s="37"/>
      <c r="I12" s="44"/>
      <c r="J12" s="43"/>
      <c r="K12" s="45"/>
      <c r="L12" s="37"/>
      <c r="M12" s="53"/>
    </row>
    <row r="13" spans="1:13">
      <c r="A13" s="27">
        <v>3</v>
      </c>
      <c r="B13" s="37"/>
      <c r="C13" s="37"/>
      <c r="D13" s="30" t="str">
        <f t="shared" si="0"/>
        <v>/</v>
      </c>
      <c r="E13" s="32" t="s">
        <v>13</v>
      </c>
      <c r="F13" s="50">
        <f t="shared" si="1"/>
        <v>0</v>
      </c>
      <c r="G13" s="43"/>
      <c r="H13" s="37"/>
      <c r="I13" s="44"/>
      <c r="J13" s="43"/>
      <c r="K13" s="45"/>
      <c r="L13" s="37"/>
      <c r="M13" s="53"/>
    </row>
    <row r="14" spans="1:13">
      <c r="A14" s="27">
        <v>4</v>
      </c>
      <c r="B14" s="37"/>
      <c r="C14" s="37"/>
      <c r="D14" s="30" t="str">
        <f t="shared" si="0"/>
        <v>/</v>
      </c>
      <c r="E14" s="32" t="s">
        <v>13</v>
      </c>
      <c r="F14" s="50">
        <f t="shared" si="1"/>
        <v>0</v>
      </c>
      <c r="G14" s="43"/>
      <c r="H14" s="37"/>
      <c r="I14" s="44"/>
      <c r="J14" s="43"/>
      <c r="K14" s="45"/>
      <c r="L14" s="37"/>
      <c r="M14" s="53"/>
    </row>
    <row r="15" spans="1:13">
      <c r="A15" s="27">
        <v>5</v>
      </c>
      <c r="B15" s="37"/>
      <c r="C15" s="37"/>
      <c r="D15" s="30" t="str">
        <f t="shared" si="0"/>
        <v>/</v>
      </c>
      <c r="E15" s="86" t="s">
        <v>13</v>
      </c>
      <c r="F15" s="50">
        <f t="shared" si="1"/>
        <v>0</v>
      </c>
      <c r="G15" s="37"/>
      <c r="H15" s="37"/>
      <c r="I15" s="44"/>
      <c r="J15" s="43"/>
      <c r="K15" s="45"/>
      <c r="L15" s="37"/>
      <c r="M15" s="53"/>
    </row>
    <row r="16" spans="1:13">
      <c r="A16" s="27">
        <v>6</v>
      </c>
      <c r="B16" s="37"/>
      <c r="C16" s="37"/>
      <c r="D16" s="30" t="str">
        <f t="shared" si="0"/>
        <v>/</v>
      </c>
      <c r="E16" s="32" t="s">
        <v>13</v>
      </c>
      <c r="F16" s="50">
        <f t="shared" si="1"/>
        <v>0</v>
      </c>
      <c r="G16" s="43"/>
      <c r="H16" s="37"/>
      <c r="I16" s="44"/>
      <c r="J16" s="43"/>
      <c r="K16" s="45"/>
      <c r="L16" s="37"/>
      <c r="M16" s="53"/>
    </row>
    <row r="17" spans="1:13">
      <c r="A17" s="27">
        <v>7</v>
      </c>
      <c r="B17" s="37"/>
      <c r="C17" s="37"/>
      <c r="D17" s="30" t="str">
        <f t="shared" si="0"/>
        <v>/</v>
      </c>
      <c r="E17" s="32" t="s">
        <v>13</v>
      </c>
      <c r="F17" s="50">
        <f t="shared" si="1"/>
        <v>0</v>
      </c>
      <c r="G17" s="43"/>
      <c r="H17" s="37"/>
      <c r="I17" s="44"/>
      <c r="J17" s="43"/>
      <c r="K17" s="45"/>
      <c r="L17" s="37"/>
      <c r="M17" s="53"/>
    </row>
    <row r="18" spans="1:13">
      <c r="A18" s="27">
        <v>8</v>
      </c>
      <c r="B18" s="37"/>
      <c r="C18" s="37"/>
      <c r="D18" s="30" t="str">
        <f t="shared" si="0"/>
        <v>/</v>
      </c>
      <c r="E18" s="32" t="s">
        <v>13</v>
      </c>
      <c r="F18" s="50">
        <f t="shared" si="1"/>
        <v>0</v>
      </c>
      <c r="G18" s="43"/>
      <c r="H18" s="37"/>
      <c r="I18" s="44"/>
      <c r="J18" s="43"/>
      <c r="K18" s="45"/>
      <c r="L18" s="37"/>
      <c r="M18" s="53"/>
    </row>
    <row r="19" spans="1:13">
      <c r="A19" s="27">
        <v>9</v>
      </c>
      <c r="B19" s="37"/>
      <c r="C19" s="37"/>
      <c r="D19" s="30" t="str">
        <f t="shared" si="0"/>
        <v>/</v>
      </c>
      <c r="E19" s="32" t="s">
        <v>13</v>
      </c>
      <c r="F19" s="50">
        <f t="shared" si="1"/>
        <v>0</v>
      </c>
      <c r="G19" s="43"/>
      <c r="H19" s="37"/>
      <c r="I19" s="44"/>
      <c r="J19" s="43"/>
      <c r="K19" s="45"/>
      <c r="L19" s="37"/>
      <c r="M19" s="53"/>
    </row>
    <row r="20" spans="1:13">
      <c r="A20" s="27">
        <v>10</v>
      </c>
      <c r="B20" s="37"/>
      <c r="C20" s="37"/>
      <c r="D20" s="30" t="str">
        <f t="shared" si="0"/>
        <v>/</v>
      </c>
      <c r="E20" s="32" t="s">
        <v>13</v>
      </c>
      <c r="F20" s="50">
        <f t="shared" si="1"/>
        <v>0</v>
      </c>
      <c r="G20" s="43"/>
      <c r="H20" s="37"/>
      <c r="I20" s="44"/>
      <c r="J20" s="43"/>
      <c r="K20" s="45"/>
      <c r="L20" s="37"/>
      <c r="M20" s="53"/>
    </row>
    <row r="21" spans="1:13">
      <c r="A21" s="27">
        <v>11</v>
      </c>
      <c r="B21" s="37"/>
      <c r="C21" s="37"/>
      <c r="D21" s="30" t="str">
        <f t="shared" si="0"/>
        <v>/</v>
      </c>
      <c r="E21" s="32" t="s">
        <v>13</v>
      </c>
      <c r="F21" s="50">
        <f t="shared" si="1"/>
        <v>0</v>
      </c>
      <c r="G21" s="43"/>
      <c r="H21" s="37"/>
      <c r="I21" s="44"/>
      <c r="J21" s="43"/>
      <c r="K21" s="45"/>
      <c r="L21" s="37"/>
      <c r="M21" s="53"/>
    </row>
    <row r="22" spans="1:13">
      <c r="A22" s="27">
        <v>12</v>
      </c>
      <c r="B22" s="37"/>
      <c r="C22" s="37"/>
      <c r="D22" s="30" t="str">
        <f t="shared" si="0"/>
        <v>/</v>
      </c>
      <c r="E22" s="32" t="s">
        <v>13</v>
      </c>
      <c r="F22" s="50">
        <f t="shared" si="1"/>
        <v>0</v>
      </c>
      <c r="G22" s="43"/>
      <c r="H22" s="37"/>
      <c r="I22" s="44"/>
      <c r="J22" s="43"/>
      <c r="K22" s="45"/>
      <c r="L22" s="37"/>
      <c r="M22" s="53"/>
    </row>
    <row r="23" spans="1:13">
      <c r="A23" s="27">
        <v>13</v>
      </c>
      <c r="B23" s="37"/>
      <c r="C23" s="37"/>
      <c r="D23" s="30" t="str">
        <f t="shared" si="0"/>
        <v>/</v>
      </c>
      <c r="E23" s="32" t="s">
        <v>13</v>
      </c>
      <c r="F23" s="50">
        <f t="shared" si="1"/>
        <v>0</v>
      </c>
      <c r="G23" s="43"/>
      <c r="H23" s="37"/>
      <c r="I23" s="44"/>
      <c r="J23" s="43"/>
      <c r="K23" s="45"/>
      <c r="L23" s="37"/>
      <c r="M23" s="53"/>
    </row>
    <row r="24" spans="1:13">
      <c r="A24" s="27">
        <v>14</v>
      </c>
      <c r="B24" s="37"/>
      <c r="C24" s="37"/>
      <c r="D24" s="30" t="str">
        <f t="shared" si="0"/>
        <v>/</v>
      </c>
      <c r="E24" s="32" t="s">
        <v>13</v>
      </c>
      <c r="F24" s="50">
        <f t="shared" si="1"/>
        <v>0</v>
      </c>
      <c r="G24" s="43"/>
      <c r="H24" s="37"/>
      <c r="I24" s="44"/>
      <c r="J24" s="43"/>
      <c r="K24" s="45"/>
      <c r="L24" s="37"/>
      <c r="M24" s="53"/>
    </row>
    <row r="25" spans="1:13">
      <c r="A25" s="27">
        <v>15</v>
      </c>
      <c r="B25" s="37"/>
      <c r="C25" s="37"/>
      <c r="D25" s="30" t="str">
        <f t="shared" si="0"/>
        <v>/</v>
      </c>
      <c r="E25" s="32" t="s">
        <v>13</v>
      </c>
      <c r="F25" s="50">
        <f t="shared" si="1"/>
        <v>0</v>
      </c>
      <c r="G25" s="43"/>
      <c r="H25" s="37"/>
      <c r="I25" s="44"/>
      <c r="J25" s="43"/>
      <c r="K25" s="45"/>
      <c r="L25" s="37"/>
      <c r="M25" s="53"/>
    </row>
    <row r="26" spans="1:13">
      <c r="A26" s="27">
        <v>16</v>
      </c>
      <c r="B26" s="37"/>
      <c r="C26" s="37"/>
      <c r="D26" s="30" t="str">
        <f t="shared" si="0"/>
        <v>/</v>
      </c>
      <c r="E26" s="32" t="s">
        <v>13</v>
      </c>
      <c r="F26" s="50">
        <f t="shared" si="1"/>
        <v>0</v>
      </c>
      <c r="G26" s="43"/>
      <c r="H26" s="37"/>
      <c r="I26" s="44"/>
      <c r="J26" s="43"/>
      <c r="K26" s="45"/>
      <c r="L26" s="37"/>
      <c r="M26" s="53"/>
    </row>
    <row r="27" spans="1:13">
      <c r="A27" s="27">
        <v>17</v>
      </c>
      <c r="B27" s="37"/>
      <c r="C27" s="37"/>
      <c r="D27" s="30" t="str">
        <f t="shared" si="0"/>
        <v>/</v>
      </c>
      <c r="E27" s="32" t="s">
        <v>13</v>
      </c>
      <c r="F27" s="50">
        <f t="shared" si="1"/>
        <v>0</v>
      </c>
      <c r="G27" s="43"/>
      <c r="H27" s="37"/>
      <c r="I27" s="44"/>
      <c r="J27" s="43"/>
      <c r="K27" s="45"/>
      <c r="L27" s="37"/>
      <c r="M27" s="53"/>
    </row>
    <row r="28" spans="1:13">
      <c r="A28" s="27">
        <v>18</v>
      </c>
      <c r="B28" s="37"/>
      <c r="C28" s="37"/>
      <c r="D28" s="30" t="str">
        <f t="shared" si="0"/>
        <v>/</v>
      </c>
      <c r="E28" s="32" t="s">
        <v>13</v>
      </c>
      <c r="F28" s="50">
        <f t="shared" si="1"/>
        <v>0</v>
      </c>
      <c r="G28" s="43"/>
      <c r="H28" s="37"/>
      <c r="I28" s="44"/>
      <c r="J28" s="43"/>
      <c r="K28" s="45"/>
      <c r="L28" s="37"/>
      <c r="M28" s="53"/>
    </row>
    <row r="29" spans="1:13">
      <c r="A29" s="27">
        <v>19</v>
      </c>
      <c r="B29" s="37"/>
      <c r="C29" s="37"/>
      <c r="D29" s="30" t="str">
        <f t="shared" si="0"/>
        <v>/</v>
      </c>
      <c r="E29" s="32" t="s">
        <v>13</v>
      </c>
      <c r="F29" s="50">
        <f t="shared" si="1"/>
        <v>0</v>
      </c>
      <c r="G29" s="43"/>
      <c r="H29" s="37"/>
      <c r="I29" s="44"/>
      <c r="J29" s="43"/>
      <c r="K29" s="45"/>
      <c r="L29" s="37"/>
      <c r="M29" s="53"/>
    </row>
    <row r="30" spans="1:13" ht="13.5" thickBot="1">
      <c r="A30" s="28">
        <v>20</v>
      </c>
      <c r="B30" s="39"/>
      <c r="C30" s="39"/>
      <c r="D30" s="31" t="str">
        <f t="shared" si="0"/>
        <v>/</v>
      </c>
      <c r="E30" s="33" t="s">
        <v>13</v>
      </c>
      <c r="F30" s="51">
        <f t="shared" si="1"/>
        <v>0</v>
      </c>
      <c r="G30" s="46"/>
      <c r="H30" s="39"/>
      <c r="I30" s="47"/>
      <c r="J30" s="46"/>
      <c r="K30" s="48"/>
      <c r="L30" s="39"/>
      <c r="M30" s="54"/>
    </row>
    <row r="31" spans="1:13">
      <c r="A31" s="14"/>
      <c r="B31" s="14"/>
      <c r="C31" s="14"/>
      <c r="D31" s="15"/>
      <c r="E31" s="17"/>
      <c r="F31" s="17"/>
      <c r="G31" s="16"/>
      <c r="H31" s="14"/>
      <c r="I31" s="16"/>
      <c r="J31" s="16"/>
    </row>
    <row r="32" spans="1:13" ht="16.5" thickBot="1">
      <c r="A32" s="14"/>
      <c r="B32" s="14"/>
      <c r="C32" s="14"/>
      <c r="D32" s="15"/>
      <c r="E32" s="59" t="s">
        <v>26</v>
      </c>
      <c r="F32" s="17"/>
      <c r="G32" s="16"/>
      <c r="H32" s="14"/>
      <c r="I32" s="16"/>
      <c r="J32" s="16"/>
    </row>
    <row r="33" spans="1:13" ht="14.25">
      <c r="A33" s="14"/>
      <c r="B33" s="14"/>
      <c r="C33" s="14"/>
      <c r="D33" s="15"/>
      <c r="E33" s="56" t="s">
        <v>27</v>
      </c>
      <c r="F33" s="57">
        <f>SUM(F11:F30)</f>
        <v>0</v>
      </c>
      <c r="H33" s="24"/>
    </row>
    <row r="34" spans="1:13" ht="14.25">
      <c r="A34" s="14"/>
      <c r="B34" s="14"/>
      <c r="C34" s="14"/>
      <c r="D34" s="15"/>
      <c r="E34" s="56" t="s">
        <v>73</v>
      </c>
      <c r="F34" s="58">
        <f>IF(F33&lt;77.47,0,2)</f>
        <v>0</v>
      </c>
      <c r="H34" s="24"/>
    </row>
    <row r="35" spans="1:13" ht="16.5" thickBot="1">
      <c r="A35" s="14"/>
      <c r="B35" s="14"/>
      <c r="C35" s="14"/>
      <c r="D35" s="15"/>
      <c r="E35" s="59" t="s">
        <v>25</v>
      </c>
      <c r="F35" s="60">
        <f>SUM(F33:F34)</f>
        <v>0</v>
      </c>
      <c r="H35" s="24"/>
    </row>
    <row r="36" spans="1:13" ht="15.75">
      <c r="A36" s="14"/>
      <c r="B36" s="14"/>
      <c r="C36" s="14"/>
      <c r="D36" s="15"/>
      <c r="E36" s="25"/>
      <c r="F36" s="25"/>
      <c r="H36" s="24"/>
    </row>
    <row r="37" spans="1:13" ht="13.5">
      <c r="A37" s="14"/>
      <c r="B37" s="63" t="s">
        <v>28</v>
      </c>
      <c r="F37" s="67" t="s">
        <v>40</v>
      </c>
      <c r="G37" s="130" t="s">
        <v>45</v>
      </c>
      <c r="H37" s="130"/>
      <c r="I37" s="130"/>
      <c r="J37" s="130"/>
      <c r="K37" s="130"/>
    </row>
    <row r="38" spans="1:13">
      <c r="A38" s="64" t="s">
        <v>29</v>
      </c>
      <c r="B38" s="65" t="s">
        <v>32</v>
      </c>
      <c r="F38" s="2"/>
      <c r="G38" s="68" t="s">
        <v>50</v>
      </c>
      <c r="H38" s="69"/>
      <c r="I38" s="69"/>
      <c r="J38" s="69"/>
      <c r="K38" s="69"/>
      <c r="L38" s="69"/>
      <c r="M38" s="69"/>
    </row>
    <row r="39" spans="1:13">
      <c r="A39" s="64" t="s">
        <v>30</v>
      </c>
      <c r="B39" s="65" t="s">
        <v>33</v>
      </c>
      <c r="F39" s="2"/>
      <c r="G39" s="108" t="s">
        <v>41</v>
      </c>
      <c r="H39" s="108"/>
      <c r="I39" s="128"/>
      <c r="J39" s="129"/>
      <c r="K39" s="6"/>
    </row>
    <row r="40" spans="1:13">
      <c r="A40" s="64" t="s">
        <v>36</v>
      </c>
      <c r="B40" s="65" t="s">
        <v>37</v>
      </c>
      <c r="F40" s="2"/>
      <c r="G40" s="108" t="s">
        <v>42</v>
      </c>
      <c r="H40" s="108"/>
      <c r="I40" s="109"/>
      <c r="J40" s="110"/>
      <c r="K40" s="6"/>
    </row>
    <row r="41" spans="1:13">
      <c r="A41" s="66" t="s">
        <v>31</v>
      </c>
      <c r="B41" s="111" t="s">
        <v>83</v>
      </c>
      <c r="C41" s="112"/>
      <c r="D41" s="112"/>
      <c r="E41" s="112"/>
      <c r="F41" s="2"/>
      <c r="G41" s="108" t="s">
        <v>43</v>
      </c>
      <c r="H41" s="108"/>
      <c r="I41" s="109"/>
      <c r="J41" s="110"/>
      <c r="K41" s="6"/>
    </row>
    <row r="42" spans="1:13">
      <c r="A42" s="66"/>
      <c r="B42" s="79" t="s">
        <v>76</v>
      </c>
      <c r="F42" s="2"/>
      <c r="G42" s="108" t="s">
        <v>44</v>
      </c>
      <c r="H42" s="108"/>
      <c r="I42" s="109"/>
      <c r="J42" s="110"/>
      <c r="K42" s="6"/>
    </row>
    <row r="43" spans="1:13">
      <c r="E43" s="113" t="s">
        <v>49</v>
      </c>
      <c r="F43" s="114"/>
      <c r="G43" s="115"/>
      <c r="H43" s="115"/>
      <c r="I43" s="109"/>
      <c r="J43" s="110"/>
    </row>
    <row r="44" spans="1:13">
      <c r="E44" s="116" t="s">
        <v>75</v>
      </c>
      <c r="F44" s="114"/>
      <c r="G44" s="114"/>
      <c r="H44" s="114"/>
      <c r="I44" s="117"/>
      <c r="J44" s="118"/>
    </row>
    <row r="45" spans="1:13">
      <c r="B45" s="105"/>
      <c r="C45" s="105"/>
      <c r="D45" s="106"/>
      <c r="E45" s="107"/>
    </row>
  </sheetData>
  <sheetProtection password="DB83" sheet="1" objects="1" scenarios="1" selectLockedCells="1"/>
  <mergeCells count="19">
    <mergeCell ref="G40:H40"/>
    <mergeCell ref="G41:H41"/>
    <mergeCell ref="D2:F2"/>
    <mergeCell ref="H6:M6"/>
    <mergeCell ref="H8:M8"/>
    <mergeCell ref="I39:J39"/>
    <mergeCell ref="I40:J40"/>
    <mergeCell ref="G37:K37"/>
    <mergeCell ref="G39:H39"/>
    <mergeCell ref="C8:D8"/>
    <mergeCell ref="B45:E45"/>
    <mergeCell ref="G42:H42"/>
    <mergeCell ref="I41:J41"/>
    <mergeCell ref="I42:J42"/>
    <mergeCell ref="B41:E41"/>
    <mergeCell ref="E43:H43"/>
    <mergeCell ref="I43:J43"/>
    <mergeCell ref="E44:H44"/>
    <mergeCell ref="I44:J44"/>
  </mergeCells>
  <phoneticPr fontId="0" type="noConversion"/>
  <dataValidations count="3">
    <dataValidation type="list" allowBlank="1" showInputMessage="1" showErrorMessage="1" sqref="E11:E30">
      <formula1>AttrPress</formula1>
    </dataValidation>
    <dataValidation type="list" allowBlank="1" showInputMessage="1" showErrorMessage="1" sqref="H11:H30">
      <formula1>"Prova di funzionamento, Verifica di integrità"</formula1>
    </dataValidation>
    <dataValidation type="list" allowBlank="1" showInputMessage="1" showErrorMessage="1" sqref="L11:L30">
      <formula1>"Biennale, Triennale, Quadriennale, Quinquennale, Decennale"</formula1>
    </dataValidation>
  </dataValidations>
  <pageMargins left="0.51181102362204722" right="0.59055118110236227" top="0.86614173228346458" bottom="0.86614173228346458" header="0.51181102362204722" footer="0.51181102362204722"/>
  <pageSetup paperSize="9" scale="64" orientation="landscape" r:id="rId1"/>
  <headerFooter alignWithMargins="0">
    <oddFooter>&amp;LCalcolo preventivo spesa MIP&amp;CStampato il &amp;D</oddFooter>
  </headerFooter>
  <cellWatches>
    <cellWatch r="M12"/>
    <cellWatch r="M13"/>
    <cellWatch r="M14"/>
    <cellWatch r="M15"/>
    <cellWatch r="M16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tabSelected="1" topLeftCell="A28" zoomScaleNormal="100" workbookViewId="0">
      <selection activeCell="B48" sqref="B48"/>
    </sheetView>
  </sheetViews>
  <sheetFormatPr defaultRowHeight="12.75"/>
  <cols>
    <col min="1" max="1" width="6.85546875" customWidth="1"/>
    <col min="2" max="2" width="84.85546875" style="6" customWidth="1"/>
    <col min="3" max="3" width="7.7109375" customWidth="1"/>
    <col min="4" max="4" width="9.85546875" style="2" customWidth="1"/>
    <col min="5" max="5" width="7.140625" customWidth="1"/>
  </cols>
  <sheetData>
    <row r="1" spans="1:17" ht="18">
      <c r="A1" s="9"/>
      <c r="B1" s="132" t="s">
        <v>53</v>
      </c>
      <c r="C1" s="133"/>
      <c r="D1" s="133"/>
      <c r="E1" s="134"/>
    </row>
    <row r="2" spans="1:17" ht="39">
      <c r="A2" s="9"/>
      <c r="B2" s="10" t="s">
        <v>11</v>
      </c>
      <c r="C2" s="98" t="s">
        <v>85</v>
      </c>
      <c r="D2" s="10" t="s">
        <v>21</v>
      </c>
      <c r="E2" s="10" t="s">
        <v>84</v>
      </c>
    </row>
    <row r="3" spans="1:17">
      <c r="A3" s="1"/>
      <c r="B3" s="7" t="s">
        <v>13</v>
      </c>
      <c r="C3" s="12">
        <v>0</v>
      </c>
      <c r="D3" s="3" t="s">
        <v>19</v>
      </c>
      <c r="E3" s="12">
        <v>0</v>
      </c>
    </row>
    <row r="4" spans="1:17" ht="25.5">
      <c r="A4" s="1"/>
      <c r="B4" s="11" t="s">
        <v>14</v>
      </c>
      <c r="C4" s="12"/>
      <c r="D4" s="3" t="s">
        <v>19</v>
      </c>
      <c r="E4" s="13"/>
      <c r="Q4" s="1"/>
    </row>
    <row r="5" spans="1:17" ht="38.25">
      <c r="B5" s="10" t="s">
        <v>93</v>
      </c>
      <c r="C5" s="12"/>
      <c r="D5" s="3" t="s">
        <v>19</v>
      </c>
      <c r="E5" s="12"/>
    </row>
    <row r="6" spans="1:17">
      <c r="B6" s="61" t="s">
        <v>13</v>
      </c>
      <c r="C6" s="12">
        <v>0</v>
      </c>
      <c r="D6" s="3" t="s">
        <v>19</v>
      </c>
      <c r="E6" s="12">
        <v>0</v>
      </c>
    </row>
    <row r="7" spans="1:17">
      <c r="B7" s="62" t="s">
        <v>18</v>
      </c>
      <c r="C7" s="12"/>
      <c r="D7" s="77" t="s">
        <v>19</v>
      </c>
      <c r="E7" s="12"/>
    </row>
    <row r="8" spans="1:17">
      <c r="B8" s="4" t="s">
        <v>56</v>
      </c>
      <c r="C8" s="13">
        <v>19.02</v>
      </c>
      <c r="D8" s="77">
        <v>3309</v>
      </c>
      <c r="E8" s="13">
        <f t="shared" ref="E8:E15" si="0">0.22*0</f>
        <v>0</v>
      </c>
      <c r="G8" s="82"/>
      <c r="H8" s="84"/>
    </row>
    <row r="9" spans="1:17">
      <c r="B9" s="4" t="s">
        <v>57</v>
      </c>
      <c r="C9" s="13">
        <v>24.54</v>
      </c>
      <c r="D9" s="77">
        <v>3310</v>
      </c>
      <c r="E9" s="13">
        <f t="shared" si="0"/>
        <v>0</v>
      </c>
      <c r="G9" s="82"/>
      <c r="H9" s="84"/>
    </row>
    <row r="10" spans="1:17">
      <c r="B10" s="4" t="s">
        <v>58</v>
      </c>
      <c r="C10" s="13">
        <v>29.32</v>
      </c>
      <c r="D10" s="77">
        <v>3311</v>
      </c>
      <c r="E10" s="13">
        <f t="shared" si="0"/>
        <v>0</v>
      </c>
      <c r="G10" s="82"/>
      <c r="H10" s="84"/>
    </row>
    <row r="11" spans="1:17">
      <c r="B11" s="4" t="s">
        <v>59</v>
      </c>
      <c r="C11" s="13">
        <v>34.090000000000003</v>
      </c>
      <c r="D11" s="77">
        <v>3312</v>
      </c>
      <c r="E11" s="13">
        <f t="shared" si="0"/>
        <v>0</v>
      </c>
      <c r="G11" s="82"/>
      <c r="H11" s="84"/>
    </row>
    <row r="12" spans="1:17">
      <c r="B12" s="4" t="s">
        <v>60</v>
      </c>
      <c r="C12" s="13">
        <v>38.880000000000003</v>
      </c>
      <c r="D12" s="77">
        <v>3313</v>
      </c>
      <c r="E12" s="13">
        <f t="shared" si="0"/>
        <v>0</v>
      </c>
      <c r="G12" s="82"/>
      <c r="H12" s="84"/>
    </row>
    <row r="13" spans="1:17">
      <c r="B13" s="4" t="s">
        <v>61</v>
      </c>
      <c r="C13" s="13">
        <v>48.42</v>
      </c>
      <c r="D13" s="77">
        <v>3314</v>
      </c>
      <c r="E13" s="13">
        <f t="shared" si="0"/>
        <v>0</v>
      </c>
      <c r="G13" s="82"/>
      <c r="H13" s="84"/>
    </row>
    <row r="14" spans="1:17">
      <c r="B14" s="4" t="s">
        <v>62</v>
      </c>
      <c r="C14" s="13">
        <v>57.96</v>
      </c>
      <c r="D14" s="77">
        <v>3315</v>
      </c>
      <c r="E14" s="13">
        <f t="shared" si="0"/>
        <v>0</v>
      </c>
      <c r="G14" s="82"/>
      <c r="H14" s="84"/>
    </row>
    <row r="15" spans="1:17">
      <c r="B15" s="4" t="s">
        <v>63</v>
      </c>
      <c r="C15" s="13">
        <v>71.599999999999994</v>
      </c>
      <c r="D15" s="77">
        <v>3316</v>
      </c>
      <c r="E15" s="13">
        <f t="shared" si="0"/>
        <v>0</v>
      </c>
      <c r="G15" s="82"/>
      <c r="H15" s="84"/>
    </row>
    <row r="16" spans="1:17">
      <c r="B16" s="4" t="s">
        <v>64</v>
      </c>
      <c r="C16" s="13">
        <v>86.6</v>
      </c>
      <c r="D16" s="77">
        <v>3317</v>
      </c>
      <c r="E16" s="97">
        <v>2</v>
      </c>
      <c r="G16" s="82"/>
      <c r="H16" s="84"/>
    </row>
    <row r="17" spans="2:8">
      <c r="B17" s="4" t="s">
        <v>54</v>
      </c>
      <c r="C17" s="13">
        <v>109.8</v>
      </c>
      <c r="D17" s="77">
        <v>3318</v>
      </c>
      <c r="E17" s="97">
        <v>2</v>
      </c>
      <c r="G17" s="82"/>
      <c r="H17" s="84"/>
    </row>
    <row r="18" spans="2:8">
      <c r="B18" s="4" t="s">
        <v>55</v>
      </c>
      <c r="C18" s="13">
        <v>133.66999999999999</v>
      </c>
      <c r="D18" s="77">
        <v>3319</v>
      </c>
      <c r="E18" s="97">
        <v>2</v>
      </c>
      <c r="G18" s="82"/>
      <c r="H18" s="84"/>
    </row>
    <row r="19" spans="2:8">
      <c r="B19" s="4" t="s">
        <v>65</v>
      </c>
      <c r="C19" s="13">
        <v>166.4</v>
      </c>
      <c r="D19" s="77">
        <v>3320</v>
      </c>
      <c r="E19" s="97">
        <v>2</v>
      </c>
      <c r="G19" s="82"/>
      <c r="H19" s="84"/>
    </row>
    <row r="20" spans="2:8">
      <c r="B20" s="4" t="s">
        <v>66</v>
      </c>
      <c r="C20" s="13">
        <v>204.59</v>
      </c>
      <c r="D20" s="77">
        <v>3321</v>
      </c>
      <c r="E20" s="97">
        <v>2</v>
      </c>
      <c r="G20" s="82"/>
      <c r="H20" s="84"/>
    </row>
    <row r="21" spans="2:8">
      <c r="B21" s="4" t="s">
        <v>67</v>
      </c>
      <c r="C21" s="13">
        <v>238</v>
      </c>
      <c r="D21" s="77">
        <v>3322</v>
      </c>
      <c r="E21" s="97">
        <v>2</v>
      </c>
      <c r="G21" s="82"/>
      <c r="H21" s="84"/>
    </row>
    <row r="22" spans="2:8">
      <c r="B22" s="4" t="s">
        <v>68</v>
      </c>
      <c r="C22" s="13">
        <v>295.3</v>
      </c>
      <c r="D22" s="77">
        <v>3323</v>
      </c>
      <c r="E22" s="97">
        <v>2</v>
      </c>
      <c r="G22" s="82"/>
      <c r="H22" s="84"/>
    </row>
    <row r="23" spans="2:8">
      <c r="B23" s="4" t="s">
        <v>69</v>
      </c>
      <c r="C23" s="13">
        <v>351.9</v>
      </c>
      <c r="D23" s="77">
        <v>3324</v>
      </c>
      <c r="E23" s="97">
        <v>2</v>
      </c>
      <c r="G23" s="82"/>
      <c r="H23" s="84"/>
    </row>
    <row r="24" spans="2:8">
      <c r="B24" s="4" t="s">
        <v>70</v>
      </c>
      <c r="C24" s="13">
        <v>413.95</v>
      </c>
      <c r="D24" s="77">
        <v>3325</v>
      </c>
      <c r="E24" s="97">
        <v>2</v>
      </c>
      <c r="G24" s="82"/>
      <c r="H24" s="84"/>
    </row>
    <row r="25" spans="2:8">
      <c r="B25" s="4" t="s">
        <v>71</v>
      </c>
      <c r="C25" s="13">
        <v>485.57</v>
      </c>
      <c r="D25" s="77">
        <v>3326</v>
      </c>
      <c r="E25" s="97">
        <v>2</v>
      </c>
      <c r="G25" s="82"/>
      <c r="H25" s="84"/>
    </row>
    <row r="26" spans="2:8">
      <c r="B26" s="93" t="s">
        <v>72</v>
      </c>
      <c r="C26" s="92">
        <v>565.35</v>
      </c>
      <c r="D26" s="77">
        <v>3327</v>
      </c>
      <c r="E26" s="97">
        <v>2</v>
      </c>
      <c r="G26" s="82"/>
      <c r="H26" s="84"/>
    </row>
    <row r="27" spans="2:8">
      <c r="B27" s="94" t="s">
        <v>99</v>
      </c>
      <c r="C27" s="92">
        <v>100.25</v>
      </c>
      <c r="D27" s="81">
        <v>3143</v>
      </c>
      <c r="E27" s="97">
        <v>2</v>
      </c>
      <c r="G27" s="82"/>
      <c r="H27" s="84"/>
    </row>
    <row r="28" spans="2:8">
      <c r="B28" s="94" t="s">
        <v>100</v>
      </c>
      <c r="C28" s="92">
        <v>128.88999999999999</v>
      </c>
      <c r="D28" s="81">
        <v>3144</v>
      </c>
      <c r="E28" s="97">
        <v>2</v>
      </c>
      <c r="G28" s="82"/>
      <c r="H28" s="84"/>
    </row>
    <row r="29" spans="2:8">
      <c r="B29" s="93" t="s">
        <v>101</v>
      </c>
      <c r="C29" s="92">
        <v>162.31</v>
      </c>
      <c r="D29" s="81">
        <v>3145</v>
      </c>
      <c r="E29" s="97">
        <v>2</v>
      </c>
      <c r="G29" s="82"/>
      <c r="H29" s="84"/>
    </row>
    <row r="30" spans="2:8">
      <c r="B30" s="93" t="s">
        <v>102</v>
      </c>
      <c r="C30" s="92">
        <v>195.05</v>
      </c>
      <c r="D30" s="81">
        <v>3146</v>
      </c>
      <c r="E30" s="97">
        <v>2</v>
      </c>
      <c r="G30" s="82"/>
      <c r="H30" s="84"/>
    </row>
    <row r="31" spans="2:8">
      <c r="B31" s="94" t="s">
        <v>103</v>
      </c>
      <c r="C31" s="92">
        <v>243.47</v>
      </c>
      <c r="D31" s="81">
        <v>3147</v>
      </c>
      <c r="E31" s="97">
        <v>2</v>
      </c>
      <c r="G31" s="82"/>
      <c r="H31" s="84"/>
    </row>
    <row r="32" spans="2:8">
      <c r="B32" s="94" t="s">
        <v>104</v>
      </c>
      <c r="C32" s="92">
        <v>309.61</v>
      </c>
      <c r="D32" s="81">
        <v>3148</v>
      </c>
      <c r="E32" s="97">
        <v>2</v>
      </c>
      <c r="G32" s="82"/>
      <c r="H32" s="84"/>
    </row>
    <row r="33" spans="2:8">
      <c r="B33" s="94" t="s">
        <v>105</v>
      </c>
      <c r="C33" s="92">
        <v>399.62</v>
      </c>
      <c r="D33" s="81">
        <v>3149</v>
      </c>
      <c r="E33" s="97">
        <v>2</v>
      </c>
      <c r="G33" s="82"/>
      <c r="H33" s="84"/>
    </row>
    <row r="34" spans="2:8">
      <c r="B34" s="94" t="s">
        <v>106</v>
      </c>
      <c r="C34" s="92">
        <v>513.52</v>
      </c>
      <c r="D34" s="81">
        <v>3150</v>
      </c>
      <c r="E34" s="97">
        <v>2</v>
      </c>
      <c r="G34" s="82"/>
      <c r="H34" s="84"/>
    </row>
    <row r="35" spans="2:8">
      <c r="B35" s="94" t="s">
        <v>107</v>
      </c>
      <c r="C35" s="92">
        <v>665.6</v>
      </c>
      <c r="D35" s="81">
        <v>3151</v>
      </c>
      <c r="E35" s="97">
        <v>2</v>
      </c>
      <c r="G35" s="83"/>
      <c r="H35" s="84"/>
    </row>
    <row r="36" spans="2:8">
      <c r="B36" s="94" t="s">
        <v>108</v>
      </c>
      <c r="C36" s="92">
        <v>845.65</v>
      </c>
      <c r="D36" s="81">
        <v>3152</v>
      </c>
      <c r="E36" s="97">
        <v>2</v>
      </c>
      <c r="G36" s="83"/>
      <c r="H36" s="84"/>
    </row>
    <row r="37" spans="2:8">
      <c r="B37" s="94" t="s">
        <v>109</v>
      </c>
      <c r="C37" s="92">
        <v>1083.6600000000001</v>
      </c>
      <c r="D37" s="81">
        <v>3153</v>
      </c>
      <c r="E37" s="97">
        <v>2</v>
      </c>
      <c r="G37" s="83"/>
      <c r="H37" s="84"/>
    </row>
    <row r="38" spans="2:8">
      <c r="B38" s="94" t="s">
        <v>110</v>
      </c>
      <c r="C38" s="92">
        <v>1335.31</v>
      </c>
      <c r="D38" s="81">
        <v>3154</v>
      </c>
      <c r="E38" s="97">
        <v>2</v>
      </c>
      <c r="G38" s="83"/>
      <c r="H38" s="84"/>
    </row>
    <row r="39" spans="2:8">
      <c r="B39" s="94" t="s">
        <v>111</v>
      </c>
      <c r="C39" s="92">
        <v>1643.55</v>
      </c>
      <c r="D39" s="81">
        <v>3155</v>
      </c>
      <c r="E39" s="97">
        <v>2</v>
      </c>
      <c r="G39" s="83"/>
      <c r="H39" s="84"/>
    </row>
    <row r="40" spans="2:8">
      <c r="B40" s="94" t="s">
        <v>112</v>
      </c>
      <c r="C40" s="92">
        <v>2009.09</v>
      </c>
      <c r="D40" s="81">
        <v>3156</v>
      </c>
      <c r="E40" s="97">
        <v>2</v>
      </c>
      <c r="G40" s="83"/>
      <c r="H40" s="84"/>
    </row>
    <row r="41" spans="2:8">
      <c r="B41" s="94" t="s">
        <v>113</v>
      </c>
      <c r="C41" s="92">
        <v>2421.6999999999998</v>
      </c>
      <c r="D41" s="81">
        <v>3157</v>
      </c>
      <c r="E41" s="97">
        <v>2</v>
      </c>
      <c r="G41" s="83"/>
      <c r="H41" s="84"/>
    </row>
    <row r="42" spans="2:8">
      <c r="B42" s="94" t="s">
        <v>114</v>
      </c>
      <c r="C42" s="92">
        <v>2905.89</v>
      </c>
      <c r="D42" s="81">
        <v>3158</v>
      </c>
      <c r="E42" s="97">
        <v>2</v>
      </c>
      <c r="G42" s="83"/>
      <c r="H42" s="84"/>
    </row>
    <row r="43" spans="2:8">
      <c r="B43" s="80" t="s">
        <v>115</v>
      </c>
      <c r="C43" s="13">
        <v>3448.09</v>
      </c>
      <c r="D43" s="81">
        <v>3159</v>
      </c>
      <c r="E43" s="97">
        <v>2</v>
      </c>
      <c r="G43" s="82"/>
      <c r="H43" s="84"/>
    </row>
    <row r="44" spans="2:8">
      <c r="B44" s="80" t="s">
        <v>116</v>
      </c>
      <c r="C44" s="13">
        <v>4055.7</v>
      </c>
      <c r="D44" s="81">
        <v>3160</v>
      </c>
      <c r="E44" s="97">
        <v>2</v>
      </c>
      <c r="G44" s="82"/>
      <c r="H44" s="84"/>
    </row>
    <row r="45" spans="2:8">
      <c r="B45" s="80" t="s">
        <v>117</v>
      </c>
      <c r="C45" s="13">
        <v>4734.96</v>
      </c>
      <c r="D45" s="81">
        <v>3161</v>
      </c>
      <c r="E45" s="97">
        <v>2</v>
      </c>
      <c r="G45" s="82"/>
      <c r="H45" s="84"/>
    </row>
    <row r="46" spans="2:8" ht="25.5">
      <c r="B46" s="10" t="s">
        <v>118</v>
      </c>
      <c r="C46" s="12"/>
      <c r="D46" s="77" t="s">
        <v>19</v>
      </c>
      <c r="E46" s="12"/>
    </row>
    <row r="47" spans="2:8">
      <c r="B47" s="61" t="s">
        <v>13</v>
      </c>
      <c r="C47" s="12">
        <v>0</v>
      </c>
      <c r="D47" s="3" t="s">
        <v>19</v>
      </c>
      <c r="E47" s="12">
        <v>0</v>
      </c>
    </row>
    <row r="48" spans="2:8">
      <c r="B48" s="85" t="s">
        <v>78</v>
      </c>
      <c r="C48" s="87">
        <v>91.5</v>
      </c>
      <c r="D48" s="3">
        <v>3220</v>
      </c>
      <c r="E48" s="100">
        <v>2</v>
      </c>
    </row>
    <row r="49" spans="2:11">
      <c r="B49" s="85" t="s">
        <v>20</v>
      </c>
      <c r="C49" s="87">
        <v>71.599999999999994</v>
      </c>
      <c r="D49" s="77">
        <v>3293</v>
      </c>
      <c r="E49" s="13">
        <f>0.22*0</f>
        <v>0</v>
      </c>
    </row>
    <row r="50" spans="2:11">
      <c r="B50" s="85"/>
      <c r="C50" s="87"/>
      <c r="D50" s="77"/>
      <c r="E50" s="13"/>
    </row>
    <row r="51" spans="2:11" ht="25.5">
      <c r="B51" s="10" t="s">
        <v>92</v>
      </c>
      <c r="C51" s="87"/>
      <c r="D51" s="77"/>
      <c r="E51" s="13"/>
    </row>
    <row r="52" spans="2:11">
      <c r="B52" s="102"/>
      <c r="C52" s="87"/>
      <c r="D52" s="77"/>
      <c r="E52" s="13"/>
    </row>
    <row r="53" spans="2:11">
      <c r="B53" s="96" t="s">
        <v>82</v>
      </c>
      <c r="C53" s="87">
        <v>34.090000000000003</v>
      </c>
      <c r="D53" s="99">
        <v>3370</v>
      </c>
      <c r="E53" s="13">
        <f>0.22*0</f>
        <v>0</v>
      </c>
      <c r="G53" s="101"/>
      <c r="H53" s="103"/>
      <c r="I53" s="101"/>
      <c r="J53" s="101"/>
      <c r="K53" s="103"/>
    </row>
    <row r="54" spans="2:11">
      <c r="B54" s="96" t="s">
        <v>87</v>
      </c>
      <c r="C54" s="87">
        <v>71.599999999999994</v>
      </c>
      <c r="D54" s="99">
        <v>3371</v>
      </c>
      <c r="E54" s="13">
        <f>0.22*0</f>
        <v>0</v>
      </c>
      <c r="G54" s="104"/>
      <c r="H54" s="103"/>
      <c r="I54" s="101"/>
      <c r="J54" s="101"/>
      <c r="K54" s="103"/>
    </row>
    <row r="55" spans="2:11">
      <c r="B55" s="96" t="s">
        <v>86</v>
      </c>
      <c r="C55" s="87">
        <v>96.16</v>
      </c>
      <c r="D55" s="99">
        <v>3372</v>
      </c>
      <c r="E55" s="100">
        <v>2</v>
      </c>
      <c r="G55" s="104"/>
      <c r="H55" s="103"/>
      <c r="I55" s="101"/>
      <c r="J55" s="101"/>
      <c r="K55" s="103"/>
    </row>
    <row r="56" spans="2:11">
      <c r="B56" s="96" t="s">
        <v>88</v>
      </c>
      <c r="C56" s="87">
        <v>114.56</v>
      </c>
      <c r="D56" s="99">
        <v>3373</v>
      </c>
      <c r="E56" s="100">
        <v>2</v>
      </c>
      <c r="G56" s="104"/>
      <c r="H56" s="103"/>
      <c r="I56" s="101"/>
      <c r="J56" s="101"/>
      <c r="K56" s="103"/>
    </row>
    <row r="57" spans="2:11">
      <c r="B57" s="96" t="s">
        <v>89</v>
      </c>
      <c r="C57" s="87">
        <v>133.66</v>
      </c>
      <c r="D57" s="99">
        <v>3374</v>
      </c>
      <c r="E57" s="100">
        <v>2</v>
      </c>
      <c r="G57" s="104"/>
      <c r="H57" s="103"/>
      <c r="I57" s="101"/>
      <c r="J57" s="101"/>
      <c r="K57" s="103"/>
    </row>
    <row r="58" spans="2:11">
      <c r="B58" s="96" t="s">
        <v>90</v>
      </c>
      <c r="C58" s="87">
        <v>156.85</v>
      </c>
      <c r="D58" s="99">
        <v>3375</v>
      </c>
      <c r="E58" s="100">
        <v>2</v>
      </c>
      <c r="G58" s="104"/>
      <c r="H58" s="103"/>
      <c r="I58" s="101"/>
      <c r="J58" s="101"/>
      <c r="K58" s="103"/>
    </row>
    <row r="59" spans="2:11">
      <c r="B59" s="96" t="s">
        <v>91</v>
      </c>
      <c r="C59" s="87">
        <v>119.33</v>
      </c>
      <c r="D59" s="99">
        <v>3184</v>
      </c>
      <c r="E59" s="100">
        <v>2</v>
      </c>
      <c r="G59" s="101"/>
      <c r="H59" s="103"/>
      <c r="I59" s="101"/>
      <c r="J59" s="101"/>
      <c r="K59" s="101"/>
    </row>
    <row r="60" spans="2:11">
      <c r="B60" s="96" t="s">
        <v>94</v>
      </c>
      <c r="C60" s="87">
        <v>243.47</v>
      </c>
      <c r="D60" s="99">
        <v>3185</v>
      </c>
      <c r="E60" s="100">
        <v>2</v>
      </c>
      <c r="G60" s="101"/>
      <c r="H60" s="103"/>
      <c r="I60" s="101"/>
      <c r="J60" s="101"/>
      <c r="K60" s="103"/>
    </row>
    <row r="61" spans="2:11">
      <c r="B61" s="96" t="s">
        <v>95</v>
      </c>
      <c r="C61" s="87">
        <v>319.16000000000003</v>
      </c>
      <c r="D61" s="99">
        <v>3186</v>
      </c>
      <c r="E61" s="100">
        <v>2</v>
      </c>
      <c r="G61" s="101"/>
      <c r="H61" s="103"/>
      <c r="I61" s="101"/>
      <c r="J61" s="101"/>
      <c r="K61" s="103"/>
    </row>
    <row r="62" spans="2:11">
      <c r="B62" s="96" t="s">
        <v>96</v>
      </c>
      <c r="C62" s="87">
        <v>380.53</v>
      </c>
      <c r="D62" s="99">
        <v>3187</v>
      </c>
      <c r="E62" s="100">
        <v>2</v>
      </c>
      <c r="G62" s="101"/>
      <c r="H62" s="103"/>
      <c r="I62" s="101"/>
      <c r="J62" s="101"/>
      <c r="K62" s="103"/>
    </row>
    <row r="63" spans="2:11">
      <c r="B63" s="96" t="s">
        <v>97</v>
      </c>
      <c r="C63" s="87">
        <v>442.6</v>
      </c>
      <c r="D63" s="99">
        <v>3188</v>
      </c>
      <c r="E63" s="100">
        <v>2</v>
      </c>
      <c r="G63" s="101"/>
      <c r="H63" s="103"/>
      <c r="I63" s="101"/>
      <c r="J63" s="101"/>
      <c r="K63" s="103"/>
    </row>
    <row r="64" spans="2:11">
      <c r="B64" s="96" t="s">
        <v>98</v>
      </c>
      <c r="C64" s="87">
        <v>508.75</v>
      </c>
      <c r="D64" s="99">
        <v>3189</v>
      </c>
      <c r="E64" s="100">
        <v>2</v>
      </c>
      <c r="G64" s="101"/>
      <c r="H64" s="103"/>
      <c r="I64" s="101"/>
      <c r="J64" s="101"/>
      <c r="K64" s="103"/>
    </row>
    <row r="65" spans="2:11">
      <c r="B65" s="89"/>
      <c r="C65" s="90"/>
      <c r="D65" s="84"/>
      <c r="E65" s="90"/>
      <c r="G65" s="101"/>
      <c r="H65" s="101"/>
      <c r="I65" s="101"/>
      <c r="J65" s="101"/>
      <c r="K65" s="103"/>
    </row>
    <row r="66" spans="2:11">
      <c r="B66" s="91"/>
      <c r="C66" s="82"/>
      <c r="D66" s="83"/>
      <c r="E66" s="84"/>
      <c r="G66" s="82"/>
      <c r="H66" s="83"/>
    </row>
    <row r="67" spans="2:11">
      <c r="B67" s="91"/>
      <c r="C67" s="82"/>
      <c r="D67" s="83"/>
      <c r="E67" s="84"/>
      <c r="G67" s="82"/>
      <c r="H67" s="83"/>
    </row>
    <row r="68" spans="2:11">
      <c r="B68" s="91"/>
      <c r="C68" s="82"/>
      <c r="D68" s="83"/>
      <c r="E68" s="84"/>
      <c r="G68" s="82"/>
      <c r="H68" s="83"/>
    </row>
    <row r="69" spans="2:11">
      <c r="B69" s="91"/>
      <c r="C69" s="82"/>
      <c r="D69" s="83"/>
      <c r="E69" s="84"/>
      <c r="G69" s="82"/>
      <c r="H69" s="83"/>
    </row>
    <row r="70" spans="2:11">
      <c r="B70" s="91"/>
      <c r="C70" s="82"/>
      <c r="D70" s="83"/>
      <c r="E70" s="84"/>
      <c r="G70" s="82"/>
      <c r="H70" s="83"/>
    </row>
    <row r="71" spans="2:11">
      <c r="B71" s="91"/>
      <c r="C71" s="82"/>
      <c r="D71" s="83"/>
      <c r="E71" s="84"/>
      <c r="G71" s="82"/>
      <c r="H71" s="83"/>
    </row>
    <row r="72" spans="2:11">
      <c r="B72" s="91"/>
      <c r="C72" s="82"/>
      <c r="D72" s="83"/>
      <c r="E72" s="84"/>
      <c r="G72" s="82"/>
      <c r="H72" s="83"/>
    </row>
    <row r="73" spans="2:11">
      <c r="B73" s="91"/>
      <c r="C73" s="82"/>
      <c r="D73" s="83"/>
      <c r="E73" s="84"/>
      <c r="G73" s="82"/>
      <c r="H73" s="83"/>
    </row>
    <row r="74" spans="2:11">
      <c r="B74" s="91"/>
      <c r="C74" s="82"/>
      <c r="D74" s="83"/>
      <c r="E74" s="84"/>
      <c r="G74" s="82"/>
      <c r="H74" s="83"/>
    </row>
    <row r="75" spans="2:11">
      <c r="B75" s="91"/>
      <c r="C75" s="82"/>
      <c r="D75" s="83"/>
      <c r="E75" s="84"/>
      <c r="G75" s="82"/>
      <c r="H75" s="83"/>
    </row>
    <row r="76" spans="2:11">
      <c r="B76" s="91"/>
      <c r="C76" s="82"/>
      <c r="D76" s="83"/>
      <c r="E76" s="84"/>
      <c r="G76" s="82"/>
      <c r="H76" s="83"/>
    </row>
    <row r="77" spans="2:11">
      <c r="B77" s="91"/>
      <c r="C77" s="82"/>
      <c r="D77" s="83"/>
      <c r="E77" s="84"/>
      <c r="G77" s="82"/>
      <c r="H77" s="83"/>
    </row>
    <row r="78" spans="2:11">
      <c r="B78" s="91"/>
      <c r="C78" s="82"/>
      <c r="D78" s="83"/>
      <c r="E78" s="84"/>
      <c r="G78" s="82"/>
      <c r="H78" s="83"/>
    </row>
    <row r="79" spans="2:11">
      <c r="B79" s="91"/>
      <c r="C79" s="82"/>
      <c r="D79" s="83"/>
      <c r="E79" s="84"/>
      <c r="G79" s="82"/>
      <c r="H79" s="83"/>
    </row>
    <row r="80" spans="2:11">
      <c r="B80" s="91"/>
      <c r="C80" s="82"/>
      <c r="D80" s="83"/>
      <c r="E80" s="84"/>
      <c r="G80" s="82"/>
      <c r="H80" s="83"/>
    </row>
    <row r="81" spans="2:8">
      <c r="B81" s="91"/>
      <c r="C81" s="82"/>
      <c r="D81" s="83"/>
      <c r="E81" s="84"/>
      <c r="G81" s="82"/>
      <c r="H81" s="83"/>
    </row>
    <row r="82" spans="2:8">
      <c r="B82" s="91"/>
      <c r="C82" s="82"/>
      <c r="D82" s="83"/>
      <c r="E82" s="84"/>
      <c r="G82" s="82"/>
      <c r="H82" s="83"/>
    </row>
    <row r="83" spans="2:8">
      <c r="B83" s="91"/>
      <c r="C83" s="82"/>
      <c r="D83" s="83"/>
      <c r="E83" s="84"/>
      <c r="G83" s="82"/>
      <c r="H83" s="83"/>
    </row>
    <row r="84" spans="2:8">
      <c r="B84" s="91"/>
      <c r="C84" s="82"/>
      <c r="D84" s="83"/>
      <c r="E84" s="84"/>
      <c r="G84" s="82"/>
      <c r="H84" s="83"/>
    </row>
  </sheetData>
  <mergeCells count="1">
    <mergeCell ref="B1:E1"/>
  </mergeCells>
  <phoneticPr fontId="7" type="noConversion"/>
  <pageMargins left="0.7" right="0.7" top="0.75" bottom="0.75" header="0.3" footer="0.3"/>
  <pageSetup paperSize="9" scale="6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Calcolatore</vt:lpstr>
      <vt:lpstr>Tipologia attrezzatura</vt:lpstr>
      <vt:lpstr>AppSoll</vt:lpstr>
      <vt:lpstr>AttrPress</vt:lpstr>
      <vt:lpstr>Liste</vt:lpstr>
      <vt:lpstr>Nuovalista</vt:lpstr>
      <vt:lpstr>Nuovatabella</vt:lpstr>
      <vt:lpstr>TabellaIP</vt:lpstr>
      <vt:lpstr>Tariffario</vt:lpstr>
      <vt:lpstr>Tariffarione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a.altieri</cp:lastModifiedBy>
  <cp:lastPrinted>2015-10-23T12:10:02Z</cp:lastPrinted>
  <dcterms:created xsi:type="dcterms:W3CDTF">1996-11-05T10:16:36Z</dcterms:created>
  <dcterms:modified xsi:type="dcterms:W3CDTF">2019-03-01T15:48:33Z</dcterms:modified>
</cp:coreProperties>
</file>