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colatore" sheetId="1" r:id="rId1"/>
    <sheet name="Tipologia impianto elettrico" sheetId="2" r:id="rId2"/>
  </sheets>
  <definedNames>
    <definedName name="frequenza">#REF!</definedName>
    <definedName name="Liste">'Tipologia impianto elettrico'!$B$3:$E$8</definedName>
    <definedName name="Nuovalista">'Tipologia impianto elettrico'!$B$3:$B$8</definedName>
    <definedName name="Nuovatabella">'Tipologia impianto elettrico'!$B$3:$E$8</definedName>
    <definedName name="settore">#REF!</definedName>
    <definedName name="Tariffario">'Tipologia impianto elettrico'!$B$3:$B$8</definedName>
    <definedName name="Tariffarione">'Tipologia impianto elettrico'!$B$3:$D$8</definedName>
  </definedNames>
  <calcPr fullCalcOnLoad="1"/>
</workbook>
</file>

<file path=xl/sharedStrings.xml><?xml version="1.0" encoding="utf-8"?>
<sst xmlns="http://schemas.openxmlformats.org/spreadsheetml/2006/main" count="87" uniqueCount="61">
  <si>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</si>
  <si>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</si>
  <si>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</si>
  <si>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</si>
  <si>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</si>
  <si>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</si>
  <si>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</si>
  <si>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</si>
  <si>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</si>
  <si>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Corso Trieste 27, 70126 Bari</t>
  </si>
  <si>
    <t xml:space="preserve">Tel. 080 5460111 - Fax  080 5460150 </t>
  </si>
  <si>
    <t xml:space="preserve">P. IVA: </t>
  </si>
  <si>
    <t>IVA</t>
  </si>
  <si>
    <t>N.</t>
  </si>
  <si>
    <t>&gt;&gt;&gt;&gt;&gt;&gt;&gt;&gt;&gt;&gt;&gt;&gt;&gt;&gt;&gt;&gt;&gt;&gt;&gt;&gt;&gt;&gt;&gt;&gt;&gt;&gt;&gt;&gt;Impianti elettrici in luoghi con pericolo di esplosione o di incendio&lt;&lt;&lt;&lt;&lt;&lt;&lt;&lt;&lt;&lt;&lt;&lt;&lt;&lt;&lt;&lt;&lt;&lt;&lt;&lt;&lt;&lt;&lt;&lt;&lt;&lt;&lt;&lt;</t>
  </si>
  <si>
    <t>Tariffazione a tempo comprensiva dei tempi di accesso e con un minimo di 3 ore.</t>
  </si>
  <si>
    <t>Tariffa oraria per omologazioni e verifiche straordinarie,  comprensiva di esame preliminare della documentazione tecnica allegata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</si>
  <si>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</si>
  <si>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</si>
  <si>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</si>
  <si>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</si>
  <si>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</si>
  <si>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</si>
  <si>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</si>
  <si>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</si>
  <si>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t>Tipologia Impianto elettrico in luogo con pericolo di esplosione (*)</t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</si>
  <si>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</si>
  <si>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</si>
  <si>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</si>
  <si>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</si>
  <si>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</si>
  <si>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(°)</t>
  </si>
  <si>
    <t>Settore di impiego (°)</t>
  </si>
  <si>
    <t>Frequenza di verifica (°)</t>
  </si>
  <si>
    <t>Selezionare una voce dall'elenco a discesa.</t>
  </si>
  <si>
    <t>TARIFFARIO VERIFICHE IMPIANTI ELETTRICI IN LUOGHI CON PERICOLO DI ESPLOSIONE</t>
  </si>
  <si>
    <t xml:space="preserve">Matricola (Rif.Arpa/ASL) </t>
  </si>
  <si>
    <r>
      <t xml:space="preserve">per le attività di </t>
    </r>
    <r>
      <rPr>
        <b/>
        <u val="single"/>
        <sz val="10"/>
        <rFont val="Arial"/>
        <family val="2"/>
      </rPr>
      <t>omologazione</t>
    </r>
    <r>
      <rPr>
        <sz val="10"/>
        <rFont val="Arial"/>
        <family val="2"/>
      </rPr>
      <t xml:space="preserve"> non si applica l'IVA ma il </t>
    </r>
    <r>
      <rPr>
        <b/>
        <u val="single"/>
        <sz val="10"/>
        <rFont val="Arial"/>
        <family val="2"/>
      </rPr>
      <t>bollo</t>
    </r>
    <r>
      <rPr>
        <sz val="10"/>
        <rFont val="Arial"/>
        <family val="2"/>
      </rPr>
      <t xml:space="preserve"> di 2,00 Euro</t>
    </r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</si>
  <si>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</si>
  <si>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</si>
  <si>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</si>
  <si>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</si>
  <si>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</si>
  <si>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</si>
  <si>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</si>
  <si>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</si>
  <si>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</si>
  <si>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</si>
  <si>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</si>
  <si>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</si>
  <si>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</si>
  <si>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t>Omologazione o verifiche periodiche o straordinarie: Impianti elettrici in luoghi con pericolo di esplosione</t>
  </si>
  <si>
    <r>
      <t xml:space="preserve">Compilare una riga per ogni impianto </t>
    </r>
    <r>
      <rPr>
        <b/>
        <i/>
        <sz val="11"/>
        <color indexed="8"/>
        <rFont val="Calibri"/>
        <family val="2"/>
      </rPr>
      <t>(max.20)</t>
    </r>
  </si>
  <si>
    <r>
      <t>N.B.</t>
    </r>
    <r>
      <rPr>
        <b/>
        <vertAlign val="subscript"/>
        <sz val="10"/>
        <rFont val="Arial"/>
        <family val="2"/>
      </rPr>
      <t>1</t>
    </r>
  </si>
  <si>
    <r>
      <t>N.B.</t>
    </r>
    <r>
      <rPr>
        <b/>
        <vertAlign val="subscript"/>
        <sz val="10"/>
        <rFont val="Arial"/>
        <family val="2"/>
      </rPr>
      <t>2</t>
    </r>
  </si>
  <si>
    <t>Tempo di accesso</t>
  </si>
  <si>
    <t>Per il calcolo degli importi relativi alle tariffazioni a tempo inserire il tempo di accesso</t>
  </si>
  <si>
    <t xml:space="preserve">DELIBERA DDG n. 96/2019 - TARIFFARIO REGIONALE - BURP n. 98 del 31.07.2002 agg. Indici ISTAT   </t>
  </si>
  <si>
    <r>
      <rPr>
        <b/>
        <sz val="10"/>
        <rFont val="Arial"/>
        <family val="2"/>
      </rPr>
      <t xml:space="preserve">Codice Destinatario SDI </t>
    </r>
    <r>
      <rPr>
        <sz val="10"/>
        <rFont val="Arial"/>
        <family val="2"/>
      </rPr>
      <t>per la Fattura Elettronica</t>
    </r>
  </si>
  <si>
    <r>
      <t>indicare nella tabella in basso i seguenti</t>
    </r>
    <r>
      <rPr>
        <b/>
        <sz val="11"/>
        <color indexed="8"/>
        <rFont val="Calibri"/>
        <family val="2"/>
      </rPr>
      <t xml:space="preserve"> CODICI: UNIVOCO SDI, IPA, UFFICIO, CIG, CUP</t>
    </r>
  </si>
  <si>
    <t xml:space="preserve">DELIBERA DDG n. 96/2019    - TARIFFARIO REGIONALE - BURP n. 98 del 31.07.2002 agg. Indici ISTAT                                                        DESCRIZIONE VERIFICA 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</si>
</sst>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_-* #,##0.000_-;\-* #,##0.000_-;_-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#,##0.00_ ;\-#,##0.00\ "/>
    <numFmt numFmtId="197" formatCode="[$-410]dddd\ d\ mmmm\ yyyy"/>
    <numFmt numFmtId="198" formatCode="dd/mm/yy;@"/>
    <numFmt numFmtId="199" formatCode="#,##0_ ;\-#,##0\ "/>
    <numFmt numFmtId="200" formatCode="_-&quot;€&quot;\ * #,##0.000_-;\-&quot;€&quot;\ * #,##0.000_-;_-&quot;€&quot;\ * &quot;-&quot;??_-;_-@_-"/>
    <numFmt numFmtId="201" formatCode="_-&quot;€&quot;\ * #,##0.0_-;\-&quot;€&quot;\ * #,##0.0_-;_-&quot;€&quot;\ * &quot;-&quot;??_-;_-@_-"/>
    <numFmt numFmtId="202" formatCode="_-&quot;€&quot;\ * #,##0_-;\-&quot;€&quot;\ * #,##0_-;_-&quot;€&quot;\ * &quot;-&quot;??_-;_-@_-"/>
    <numFmt numFmtId="203" formatCode="_-&quot;€&quot;\ * #,##0.0000_-;\-&quot;€&quot;\ * #,##0.0000_-;_-&quot;€&quot;\ * &quot;-&quot;??_-;_-@_-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44" applyFont="1" applyBorder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44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44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wrapText="1"/>
      <protection/>
    </xf>
    <xf numFmtId="44" fontId="6" fillId="33" borderId="15" xfId="0" applyNumberFormat="1" applyFont="1" applyFill="1" applyBorder="1" applyAlignment="1" applyProtection="1">
      <alignment horizontal="center" vertical="center" wrapText="1"/>
      <protection/>
    </xf>
    <xf numFmtId="44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wrapText="1"/>
      <protection/>
    </xf>
    <xf numFmtId="44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44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4" fontId="0" fillId="0" borderId="19" xfId="0" applyNumberFormat="1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44" fontId="0" fillId="0" borderId="14" xfId="0" applyNumberFormat="1" applyBorder="1" applyAlignment="1" applyProtection="1">
      <alignment horizontal="center" vertical="center"/>
      <protection locked="0"/>
    </xf>
    <xf numFmtId="198" fontId="0" fillId="0" borderId="26" xfId="0" applyNumberFormat="1" applyBorder="1" applyAlignment="1" applyProtection="1">
      <alignment horizontal="center" vertical="center"/>
      <protection locked="0"/>
    </xf>
    <xf numFmtId="198" fontId="0" fillId="0" borderId="27" xfId="0" applyNumberFormat="1" applyBorder="1" applyAlignment="1" applyProtection="1">
      <alignment horizontal="center" vertical="center"/>
      <protection locked="0"/>
    </xf>
    <xf numFmtId="0" fontId="0" fillId="0" borderId="24" xfId="44" applyNumberFormat="1" applyFont="1" applyBorder="1" applyAlignment="1" applyProtection="1">
      <alignment horizontal="center" vertical="center"/>
      <protection locked="0"/>
    </xf>
    <xf numFmtId="0" fontId="0" fillId="0" borderId="25" xfId="44" applyNumberFormat="1" applyFont="1" applyBorder="1" applyAlignment="1" applyProtection="1">
      <alignment horizontal="center" vertical="center"/>
      <protection locked="0"/>
    </xf>
    <xf numFmtId="44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3" xfId="44" applyNumberFormat="1" applyFont="1" applyBorder="1" applyAlignment="1" applyProtection="1">
      <alignment horizontal="center" vertical="center"/>
      <protection locked="0"/>
    </xf>
    <xf numFmtId="198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47" applyFont="1" applyProtection="1">
      <alignment/>
      <protection/>
    </xf>
    <xf numFmtId="0" fontId="12" fillId="0" borderId="0" xfId="47" applyFont="1" applyProtection="1">
      <alignment/>
      <protection/>
    </xf>
    <xf numFmtId="0" fontId="14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8" fillId="0" borderId="33" xfId="47" applyFont="1" applyBorder="1" applyAlignment="1">
      <alignment/>
      <protection/>
    </xf>
    <xf numFmtId="1" fontId="0" fillId="0" borderId="0" xfId="0" applyNumberFormat="1" applyAlignment="1" applyProtection="1">
      <alignment horizontal="center"/>
      <protection/>
    </xf>
    <xf numFmtId="1" fontId="11" fillId="0" borderId="0" xfId="47" applyNumberFormat="1" applyFont="1" applyProtection="1">
      <alignment/>
      <protection/>
    </xf>
    <xf numFmtId="1" fontId="12" fillId="0" borderId="0" xfId="47" applyNumberFormat="1" applyFont="1" applyProtection="1">
      <alignment/>
      <protection/>
    </xf>
    <xf numFmtId="1" fontId="0" fillId="0" borderId="0" xfId="0" applyNumberFormat="1" applyAlignment="1" applyProtection="1">
      <alignment wrapText="1"/>
      <protection/>
    </xf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hidden="1"/>
    </xf>
    <xf numFmtId="1" fontId="2" fillId="0" borderId="0" xfId="0" applyNumberFormat="1" applyFont="1" applyAlignment="1" applyProtection="1">
      <alignment horizontal="right" wrapText="1"/>
      <protection/>
    </xf>
    <xf numFmtId="1" fontId="4" fillId="0" borderId="0" xfId="0" applyNumberFormat="1" applyFont="1" applyAlignment="1" applyProtection="1">
      <alignment horizontal="right" wrapText="1"/>
      <protection/>
    </xf>
    <xf numFmtId="1" fontId="15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 wrapText="1"/>
    </xf>
    <xf numFmtId="44" fontId="0" fillId="0" borderId="10" xfId="44" applyNumberFormat="1" applyFont="1" applyBorder="1" applyAlignment="1" applyProtection="1">
      <alignment horizontal="center" vertical="center"/>
      <protection/>
    </xf>
    <xf numFmtId="44" fontId="0" fillId="0" borderId="10" xfId="0" applyNumberFormat="1" applyBorder="1" applyAlignment="1" applyProtection="1">
      <alignment horizontal="center" vertical="center"/>
      <protection/>
    </xf>
    <xf numFmtId="44" fontId="0" fillId="0" borderId="14" xfId="44" applyNumberFormat="1" applyFont="1" applyBorder="1" applyAlignment="1" applyProtection="1">
      <alignment horizontal="center" vertical="center"/>
      <protection/>
    </xf>
    <xf numFmtId="44" fontId="0" fillId="0" borderId="14" xfId="0" applyNumberFormat="1" applyBorder="1" applyAlignment="1" applyProtection="1">
      <alignment horizontal="center" vertical="center"/>
      <protection/>
    </xf>
    <xf numFmtId="44" fontId="0" fillId="0" borderId="34" xfId="44" applyNumberFormat="1" applyFont="1" applyBorder="1" applyAlignment="1" applyProtection="1">
      <alignment horizontal="center" vertical="center"/>
      <protection/>
    </xf>
    <xf numFmtId="44" fontId="0" fillId="0" borderId="34" xfId="0" applyNumberFormat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1" fontId="13" fillId="33" borderId="35" xfId="0" applyNumberFormat="1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12" fillId="0" borderId="0" xfId="47" applyFont="1" applyAlignment="1" applyProtection="1">
      <alignment vertical="center"/>
      <protection/>
    </xf>
    <xf numFmtId="0" fontId="11" fillId="0" borderId="0" xfId="47" applyFont="1" applyAlignment="1" applyProtection="1">
      <alignment vertical="center"/>
      <protection/>
    </xf>
    <xf numFmtId="0" fontId="9" fillId="0" borderId="0" xfId="47" applyFont="1" applyAlignment="1" applyProtection="1">
      <alignment vertical="center"/>
      <protection/>
    </xf>
    <xf numFmtId="0" fontId="8" fillId="0" borderId="0" xfId="47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47" applyFont="1" applyAlignment="1" applyProtection="1">
      <alignment vertical="center"/>
      <protection/>
    </xf>
    <xf numFmtId="0" fontId="10" fillId="0" borderId="0" xfId="47" applyFont="1" applyAlignment="1" applyProtection="1">
      <alignment vertical="center"/>
      <protection/>
    </xf>
    <xf numFmtId="0" fontId="8" fillId="0" borderId="33" xfId="47" applyFont="1" applyBorder="1" applyAlignment="1">
      <alignment/>
      <protection/>
    </xf>
    <xf numFmtId="1" fontId="0" fillId="0" borderId="34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4" xfId="44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Alignment="1">
      <alignment horizontal="right"/>
    </xf>
    <xf numFmtId="0" fontId="0" fillId="0" borderId="37" xfId="0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1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8" xfId="0" applyBorder="1" applyAlignment="1" applyProtection="1">
      <alignment/>
      <protection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9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18" fillId="0" borderId="40" xfId="47" applyFont="1" applyBorder="1" applyAlignment="1">
      <alignment horizontal="left"/>
      <protection/>
    </xf>
    <xf numFmtId="0" fontId="18" fillId="0" borderId="41" xfId="47" applyFont="1" applyBorder="1" applyAlignment="1">
      <alignment horizontal="left"/>
      <protection/>
    </xf>
    <xf numFmtId="0" fontId="18" fillId="0" borderId="33" xfId="47" applyFont="1" applyBorder="1" applyAlignment="1">
      <alignment horizontal="left"/>
      <protection/>
    </xf>
    <xf numFmtId="0" fontId="18" fillId="0" borderId="0" xfId="47" applyFont="1" applyBorder="1" applyAlignment="1">
      <alignment horizontal="left"/>
      <protection/>
    </xf>
    <xf numFmtId="0" fontId="8" fillId="0" borderId="11" xfId="47" applyFont="1" applyBorder="1" applyAlignment="1">
      <alignment horizontal="left"/>
      <protection/>
    </xf>
    <xf numFmtId="0" fontId="8" fillId="0" borderId="39" xfId="47" applyFont="1" applyBorder="1" applyAlignment="1">
      <alignment horizontal="left"/>
      <protection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1285875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5.7109375" style="2" customWidth="1"/>
    <col min="2" max="2" width="19.28125" style="2" customWidth="1"/>
    <col min="3" max="3" width="11.57421875" style="10" customWidth="1"/>
    <col min="4" max="4" width="51.7109375" style="4" customWidth="1"/>
    <col min="5" max="5" width="12.7109375" style="4" customWidth="1"/>
    <col min="6" max="6" width="12.7109375" style="81" customWidth="1"/>
    <col min="7" max="7" width="12.8515625" style="0" customWidth="1"/>
    <col min="8" max="8" width="12.421875" style="0" customWidth="1"/>
    <col min="9" max="9" width="13.28125" style="0" customWidth="1"/>
    <col min="10" max="12" width="13.421875" style="0" customWidth="1"/>
    <col min="13" max="13" width="27.7109375" style="0" customWidth="1"/>
  </cols>
  <sheetData>
    <row r="1" spans="1:15" ht="12.75">
      <c r="A1" s="51"/>
      <c r="B1" s="51"/>
      <c r="C1" s="51"/>
      <c r="D1" s="51"/>
      <c r="E1" s="51"/>
      <c r="F1" s="72"/>
      <c r="G1" s="52"/>
      <c r="H1" s="52"/>
      <c r="I1" s="52"/>
      <c r="J1" s="53"/>
      <c r="K1" s="53"/>
      <c r="L1" s="53"/>
      <c r="M1" s="53"/>
      <c r="N1" s="54"/>
      <c r="O1" s="2"/>
    </row>
    <row r="2" spans="1:14" ht="19.5">
      <c r="A2" s="51"/>
      <c r="B2" s="51"/>
      <c r="C2" s="52"/>
      <c r="D2" s="93" t="s">
        <v>51</v>
      </c>
      <c r="E2" s="55"/>
      <c r="F2" s="73"/>
      <c r="G2" s="53"/>
      <c r="H2" s="53"/>
      <c r="I2" s="53"/>
      <c r="J2" s="54"/>
      <c r="K2" s="54"/>
      <c r="L2" s="54"/>
      <c r="M2" s="54"/>
      <c r="N2" s="54"/>
    </row>
    <row r="3" spans="1:14" ht="15">
      <c r="A3" s="51"/>
      <c r="B3" s="51"/>
      <c r="C3" s="52"/>
      <c r="D3" s="92" t="s">
        <v>4</v>
      </c>
      <c r="E3" s="56"/>
      <c r="F3" s="74"/>
      <c r="G3" s="53"/>
      <c r="H3" s="53"/>
      <c r="I3" s="53"/>
      <c r="J3" s="54"/>
      <c r="K3" s="54"/>
      <c r="L3" s="54"/>
      <c r="M3" s="54"/>
      <c r="N3" s="54"/>
    </row>
    <row r="4" spans="1:14" ht="15.75">
      <c r="A4" s="51"/>
      <c r="B4" s="51"/>
      <c r="C4" s="52"/>
      <c r="D4" s="92" t="s">
        <v>52</v>
      </c>
      <c r="E4" s="56"/>
      <c r="F4" s="74"/>
      <c r="G4" s="53"/>
      <c r="H4" s="53"/>
      <c r="I4" s="94" t="s">
        <v>3</v>
      </c>
      <c r="J4" s="95"/>
      <c r="K4" s="96"/>
      <c r="L4" s="97" t="s">
        <v>9</v>
      </c>
      <c r="M4" s="96"/>
      <c r="N4" s="54"/>
    </row>
    <row r="5" spans="1:14" ht="12.75" customHeight="1">
      <c r="A5" s="51"/>
      <c r="B5" s="51"/>
      <c r="C5" s="52"/>
      <c r="D5" s="106" t="s">
        <v>57</v>
      </c>
      <c r="E5" s="52"/>
      <c r="F5" s="72"/>
      <c r="G5" s="54"/>
      <c r="H5" s="54"/>
      <c r="I5" s="98" t="s">
        <v>5</v>
      </c>
      <c r="J5" s="95"/>
      <c r="K5" s="96"/>
      <c r="L5" s="97" t="s">
        <v>10</v>
      </c>
      <c r="M5" s="96"/>
      <c r="N5" s="54"/>
    </row>
    <row r="6" spans="1:14" ht="15">
      <c r="A6" s="51"/>
      <c r="B6" s="51"/>
      <c r="C6" s="52"/>
      <c r="D6" s="91"/>
      <c r="E6" s="53"/>
      <c r="F6" s="75"/>
      <c r="G6" s="54"/>
      <c r="H6" s="54"/>
      <c r="I6" s="98" t="s">
        <v>6</v>
      </c>
      <c r="J6" s="95"/>
      <c r="K6" s="96"/>
      <c r="L6" s="97" t="s">
        <v>38</v>
      </c>
      <c r="M6" s="96"/>
      <c r="N6" s="54"/>
    </row>
    <row r="7" spans="1:14" ht="14.25" customHeight="1" thickBot="1">
      <c r="A7" s="51"/>
      <c r="B7" s="51"/>
      <c r="C7" s="68" t="s">
        <v>49</v>
      </c>
      <c r="D7" s="105"/>
      <c r="E7" s="30"/>
      <c r="F7" s="76"/>
      <c r="H7" s="117" t="s">
        <v>39</v>
      </c>
      <c r="I7" s="118"/>
      <c r="J7" s="118"/>
      <c r="K7" s="118"/>
      <c r="L7" s="118"/>
      <c r="M7" s="118"/>
      <c r="N7" s="71"/>
    </row>
    <row r="8" spans="1:14" ht="14.25" customHeight="1" thickBot="1">
      <c r="A8" s="51"/>
      <c r="B8" s="51"/>
      <c r="C8" s="34" t="s">
        <v>11</v>
      </c>
      <c r="D8" s="104"/>
      <c r="E8" s="30"/>
      <c r="F8" s="76"/>
      <c r="H8" s="119" t="s">
        <v>40</v>
      </c>
      <c r="I8" s="120"/>
      <c r="J8" s="120"/>
      <c r="K8" s="120"/>
      <c r="L8" s="120"/>
      <c r="M8" s="120"/>
      <c r="N8" s="71"/>
    </row>
    <row r="9" spans="1:14" ht="15" customHeight="1" thickBot="1">
      <c r="A9" s="51"/>
      <c r="B9" s="51"/>
      <c r="C9" s="16"/>
      <c r="D9" s="18"/>
      <c r="E9" s="18"/>
      <c r="F9" s="77"/>
      <c r="G9" s="17"/>
      <c r="H9" s="121" t="s">
        <v>59</v>
      </c>
      <c r="I9" s="122"/>
      <c r="J9" s="122"/>
      <c r="K9" s="122"/>
      <c r="L9" s="122"/>
      <c r="M9" s="122"/>
      <c r="N9" s="99"/>
    </row>
    <row r="10" spans="1:16" ht="45" customHeight="1" thickBot="1">
      <c r="A10" s="59" t="s">
        <v>13</v>
      </c>
      <c r="B10" s="60" t="s">
        <v>36</v>
      </c>
      <c r="C10" s="60" t="s">
        <v>27</v>
      </c>
      <c r="D10" s="60" t="s">
        <v>25</v>
      </c>
      <c r="E10" s="88" t="s">
        <v>26</v>
      </c>
      <c r="F10" s="89" t="s">
        <v>55</v>
      </c>
      <c r="G10" s="88" t="s">
        <v>50</v>
      </c>
      <c r="H10" s="90" t="s">
        <v>12</v>
      </c>
      <c r="I10" s="69" t="s">
        <v>7</v>
      </c>
      <c r="J10" s="69" t="s">
        <v>32</v>
      </c>
      <c r="K10" s="69" t="s">
        <v>8</v>
      </c>
      <c r="L10" s="69" t="s">
        <v>33</v>
      </c>
      <c r="M10" s="70" t="s">
        <v>2</v>
      </c>
      <c r="N10" s="6"/>
      <c r="O10" s="7"/>
      <c r="P10" s="8"/>
    </row>
    <row r="11" spans="1:16" ht="12.75">
      <c r="A11" s="31">
        <v>1</v>
      </c>
      <c r="B11" s="38"/>
      <c r="C11" s="32" t="str">
        <f>IF(D11="","",VLOOKUP(D11,Nuovatabella,3,FALSE))</f>
        <v>/</v>
      </c>
      <c r="D11" s="33" t="s">
        <v>0</v>
      </c>
      <c r="E11" s="86">
        <f aca="true" t="shared" si="0" ref="E11:E30">IF(D11="",0,VLOOKUP(D11,Nuovatabella,2,FALSE))</f>
        <v>0</v>
      </c>
      <c r="F11" s="100">
        <v>1</v>
      </c>
      <c r="G11" s="86">
        <f>E11*F11</f>
        <v>0</v>
      </c>
      <c r="H11" s="87">
        <f aca="true" t="shared" si="1" ref="H11:H30">IF(D11="","",VLOOKUP(D11,Nuovatabella,4,FALSE))*F11</f>
        <v>0</v>
      </c>
      <c r="I11" s="49"/>
      <c r="J11" s="48"/>
      <c r="K11" s="50"/>
      <c r="L11" s="41"/>
      <c r="M11" s="35"/>
      <c r="N11" s="7"/>
      <c r="O11" s="9"/>
      <c r="P11" s="8"/>
    </row>
    <row r="12" spans="1:16" ht="12.75">
      <c r="A12" s="19">
        <v>2</v>
      </c>
      <c r="B12" s="39"/>
      <c r="C12" s="20" t="str">
        <f aca="true" t="shared" si="2" ref="C12:C30">IF(D12="","",VLOOKUP(D12,Nuovatabella,3,FALSE))</f>
        <v>/</v>
      </c>
      <c r="D12" s="23" t="s">
        <v>0</v>
      </c>
      <c r="E12" s="82">
        <f t="shared" si="0"/>
        <v>0</v>
      </c>
      <c r="F12" s="101">
        <v>0</v>
      </c>
      <c r="G12" s="82">
        <f aca="true" t="shared" si="3" ref="G12:G29">E12*F12</f>
        <v>0</v>
      </c>
      <c r="H12" s="83">
        <f t="shared" si="1"/>
        <v>0</v>
      </c>
      <c r="I12" s="46"/>
      <c r="J12" s="42"/>
      <c r="K12" s="44"/>
      <c r="L12" s="42"/>
      <c r="M12" s="36"/>
      <c r="N12" s="7"/>
      <c r="O12" s="7"/>
      <c r="P12" s="8"/>
    </row>
    <row r="13" spans="1:16" ht="12.75">
      <c r="A13" s="19">
        <v>3</v>
      </c>
      <c r="B13" s="39"/>
      <c r="C13" s="20" t="str">
        <f t="shared" si="2"/>
        <v>/</v>
      </c>
      <c r="D13" s="23" t="s">
        <v>0</v>
      </c>
      <c r="E13" s="82">
        <f t="shared" si="0"/>
        <v>0</v>
      </c>
      <c r="F13" s="101">
        <v>0</v>
      </c>
      <c r="G13" s="82">
        <f t="shared" si="3"/>
        <v>0</v>
      </c>
      <c r="H13" s="83">
        <f t="shared" si="1"/>
        <v>0</v>
      </c>
      <c r="I13" s="46"/>
      <c r="J13" s="42"/>
      <c r="K13" s="44"/>
      <c r="L13" s="42"/>
      <c r="M13" s="36"/>
      <c r="N13" s="7"/>
      <c r="O13" s="7"/>
      <c r="P13" s="8"/>
    </row>
    <row r="14" spans="1:13" ht="12.75">
      <c r="A14" s="19">
        <v>4</v>
      </c>
      <c r="B14" s="39"/>
      <c r="C14" s="20" t="str">
        <f t="shared" si="2"/>
        <v>/</v>
      </c>
      <c r="D14" s="23" t="s">
        <v>0</v>
      </c>
      <c r="E14" s="82">
        <f t="shared" si="0"/>
        <v>0</v>
      </c>
      <c r="F14" s="101">
        <v>0</v>
      </c>
      <c r="G14" s="82">
        <f t="shared" si="3"/>
        <v>0</v>
      </c>
      <c r="H14" s="83">
        <f t="shared" si="1"/>
        <v>0</v>
      </c>
      <c r="I14" s="46"/>
      <c r="J14" s="42"/>
      <c r="K14" s="44"/>
      <c r="L14" s="42"/>
      <c r="M14" s="36"/>
    </row>
    <row r="15" spans="1:13" ht="12.75">
      <c r="A15" s="19">
        <v>5</v>
      </c>
      <c r="B15" s="39"/>
      <c r="C15" s="20" t="str">
        <f t="shared" si="2"/>
        <v>/</v>
      </c>
      <c r="D15" s="23" t="s">
        <v>0</v>
      </c>
      <c r="E15" s="82">
        <f t="shared" si="0"/>
        <v>0</v>
      </c>
      <c r="F15" s="101">
        <v>0</v>
      </c>
      <c r="G15" s="82">
        <f t="shared" si="3"/>
        <v>0</v>
      </c>
      <c r="H15" s="83">
        <f t="shared" si="1"/>
        <v>0</v>
      </c>
      <c r="I15" s="46"/>
      <c r="J15" s="42"/>
      <c r="K15" s="44"/>
      <c r="L15" s="42"/>
      <c r="M15" s="36"/>
    </row>
    <row r="16" spans="1:13" ht="12.75">
      <c r="A16" s="19">
        <v>6</v>
      </c>
      <c r="B16" s="39"/>
      <c r="C16" s="20" t="str">
        <f t="shared" si="2"/>
        <v>/</v>
      </c>
      <c r="D16" s="23" t="s">
        <v>0</v>
      </c>
      <c r="E16" s="82">
        <f t="shared" si="0"/>
        <v>0</v>
      </c>
      <c r="F16" s="101">
        <v>0</v>
      </c>
      <c r="G16" s="82">
        <f t="shared" si="3"/>
        <v>0</v>
      </c>
      <c r="H16" s="83">
        <f t="shared" si="1"/>
        <v>0</v>
      </c>
      <c r="I16" s="46"/>
      <c r="J16" s="42"/>
      <c r="K16" s="44"/>
      <c r="L16" s="42"/>
      <c r="M16" s="36"/>
    </row>
    <row r="17" spans="1:13" ht="12.75">
      <c r="A17" s="19">
        <v>7</v>
      </c>
      <c r="B17" s="39"/>
      <c r="C17" s="20" t="str">
        <f t="shared" si="2"/>
        <v>/</v>
      </c>
      <c r="D17" s="23" t="s">
        <v>0</v>
      </c>
      <c r="E17" s="82">
        <f t="shared" si="0"/>
        <v>0</v>
      </c>
      <c r="F17" s="101">
        <v>0</v>
      </c>
      <c r="G17" s="82">
        <f t="shared" si="3"/>
        <v>0</v>
      </c>
      <c r="H17" s="83">
        <f t="shared" si="1"/>
        <v>0</v>
      </c>
      <c r="I17" s="46"/>
      <c r="J17" s="42"/>
      <c r="K17" s="44"/>
      <c r="L17" s="42"/>
      <c r="M17" s="36"/>
    </row>
    <row r="18" spans="1:13" ht="12.75">
      <c r="A18" s="19">
        <v>8</v>
      </c>
      <c r="B18" s="39"/>
      <c r="C18" s="20" t="str">
        <f t="shared" si="2"/>
        <v>/</v>
      </c>
      <c r="D18" s="23" t="s">
        <v>0</v>
      </c>
      <c r="E18" s="82">
        <f t="shared" si="0"/>
        <v>0</v>
      </c>
      <c r="F18" s="101">
        <v>0</v>
      </c>
      <c r="G18" s="82">
        <f t="shared" si="3"/>
        <v>0</v>
      </c>
      <c r="H18" s="83">
        <f t="shared" si="1"/>
        <v>0</v>
      </c>
      <c r="I18" s="46"/>
      <c r="J18" s="42"/>
      <c r="K18" s="44"/>
      <c r="L18" s="42"/>
      <c r="M18" s="36"/>
    </row>
    <row r="19" spans="1:13" ht="12.75">
      <c r="A19" s="19">
        <v>9</v>
      </c>
      <c r="B19" s="39"/>
      <c r="C19" s="20" t="str">
        <f t="shared" si="2"/>
        <v>/</v>
      </c>
      <c r="D19" s="23" t="s">
        <v>0</v>
      </c>
      <c r="E19" s="82">
        <f t="shared" si="0"/>
        <v>0</v>
      </c>
      <c r="F19" s="101">
        <v>0</v>
      </c>
      <c r="G19" s="82">
        <f t="shared" si="3"/>
        <v>0</v>
      </c>
      <c r="H19" s="83">
        <f t="shared" si="1"/>
        <v>0</v>
      </c>
      <c r="I19" s="46"/>
      <c r="K19" s="44"/>
      <c r="L19" s="42"/>
      <c r="M19" s="36"/>
    </row>
    <row r="20" spans="1:13" ht="12.75">
      <c r="A20" s="19">
        <v>10</v>
      </c>
      <c r="B20" s="39"/>
      <c r="C20" s="20" t="str">
        <f t="shared" si="2"/>
        <v>/</v>
      </c>
      <c r="D20" s="23" t="s">
        <v>0</v>
      </c>
      <c r="E20" s="82">
        <f t="shared" si="0"/>
        <v>0</v>
      </c>
      <c r="F20" s="101">
        <v>0</v>
      </c>
      <c r="G20" s="82">
        <f t="shared" si="3"/>
        <v>0</v>
      </c>
      <c r="H20" s="83">
        <f t="shared" si="1"/>
        <v>0</v>
      </c>
      <c r="I20" s="46"/>
      <c r="J20" s="42"/>
      <c r="K20" s="44"/>
      <c r="L20" s="42"/>
      <c r="M20" s="36"/>
    </row>
    <row r="21" spans="1:13" ht="12.75">
      <c r="A21" s="19">
        <v>11</v>
      </c>
      <c r="B21" s="39"/>
      <c r="C21" s="20" t="str">
        <f t="shared" si="2"/>
        <v>/</v>
      </c>
      <c r="D21" s="23" t="s">
        <v>0</v>
      </c>
      <c r="E21" s="82">
        <f t="shared" si="0"/>
        <v>0</v>
      </c>
      <c r="F21" s="101">
        <v>0</v>
      </c>
      <c r="G21" s="82">
        <f t="shared" si="3"/>
        <v>0</v>
      </c>
      <c r="H21" s="83">
        <f t="shared" si="1"/>
        <v>0</v>
      </c>
      <c r="I21" s="46"/>
      <c r="J21" s="42"/>
      <c r="K21" s="44"/>
      <c r="L21" s="42"/>
      <c r="M21" s="36"/>
    </row>
    <row r="22" spans="1:13" ht="12.75">
      <c r="A22" s="19">
        <v>12</v>
      </c>
      <c r="B22" s="39"/>
      <c r="C22" s="20" t="str">
        <f t="shared" si="2"/>
        <v>/</v>
      </c>
      <c r="D22" s="23" t="s">
        <v>0</v>
      </c>
      <c r="E22" s="82">
        <f t="shared" si="0"/>
        <v>0</v>
      </c>
      <c r="F22" s="101">
        <v>0</v>
      </c>
      <c r="G22" s="82">
        <f t="shared" si="3"/>
        <v>0</v>
      </c>
      <c r="H22" s="83">
        <f t="shared" si="1"/>
        <v>0</v>
      </c>
      <c r="I22" s="46"/>
      <c r="J22" s="42"/>
      <c r="K22" s="44"/>
      <c r="L22" s="42"/>
      <c r="M22" s="36"/>
    </row>
    <row r="23" spans="1:13" ht="12.75">
      <c r="A23" s="19">
        <v>13</v>
      </c>
      <c r="B23" s="39"/>
      <c r="C23" s="20" t="str">
        <f t="shared" si="2"/>
        <v>/</v>
      </c>
      <c r="D23" s="23" t="s">
        <v>0</v>
      </c>
      <c r="E23" s="82">
        <f t="shared" si="0"/>
        <v>0</v>
      </c>
      <c r="F23" s="101">
        <v>0</v>
      </c>
      <c r="G23" s="82">
        <f t="shared" si="3"/>
        <v>0</v>
      </c>
      <c r="H23" s="83">
        <f t="shared" si="1"/>
        <v>0</v>
      </c>
      <c r="I23" s="46"/>
      <c r="J23" s="42"/>
      <c r="K23" s="44"/>
      <c r="L23" s="42"/>
      <c r="M23" s="36"/>
    </row>
    <row r="24" spans="1:13" ht="12.75">
      <c r="A24" s="19">
        <v>14</v>
      </c>
      <c r="B24" s="39"/>
      <c r="C24" s="20" t="str">
        <f t="shared" si="2"/>
        <v>/</v>
      </c>
      <c r="D24" s="23" t="s">
        <v>0</v>
      </c>
      <c r="E24" s="82">
        <f t="shared" si="0"/>
        <v>0</v>
      </c>
      <c r="F24" s="101">
        <v>0</v>
      </c>
      <c r="G24" s="82">
        <f t="shared" si="3"/>
        <v>0</v>
      </c>
      <c r="H24" s="83">
        <f t="shared" si="1"/>
        <v>0</v>
      </c>
      <c r="I24" s="46"/>
      <c r="J24" s="42"/>
      <c r="K24" s="44"/>
      <c r="L24" s="42"/>
      <c r="M24" s="36"/>
    </row>
    <row r="25" spans="1:13" ht="12.75">
      <c r="A25" s="19">
        <v>15</v>
      </c>
      <c r="B25" s="39"/>
      <c r="C25" s="20" t="str">
        <f t="shared" si="2"/>
        <v>/</v>
      </c>
      <c r="D25" s="23" t="s">
        <v>0</v>
      </c>
      <c r="E25" s="82">
        <f t="shared" si="0"/>
        <v>0</v>
      </c>
      <c r="F25" s="101">
        <v>0</v>
      </c>
      <c r="G25" s="82">
        <f t="shared" si="3"/>
        <v>0</v>
      </c>
      <c r="H25" s="83">
        <f t="shared" si="1"/>
        <v>0</v>
      </c>
      <c r="I25" s="46"/>
      <c r="J25" s="42"/>
      <c r="K25" s="44"/>
      <c r="L25" s="42"/>
      <c r="M25" s="36"/>
    </row>
    <row r="26" spans="1:13" ht="12.75">
      <c r="A26" s="19">
        <v>16</v>
      </c>
      <c r="B26" s="39"/>
      <c r="C26" s="20" t="str">
        <f t="shared" si="2"/>
        <v>/</v>
      </c>
      <c r="D26" s="23" t="s">
        <v>0</v>
      </c>
      <c r="E26" s="82">
        <f t="shared" si="0"/>
        <v>0</v>
      </c>
      <c r="F26" s="101">
        <v>0</v>
      </c>
      <c r="G26" s="82">
        <f t="shared" si="3"/>
        <v>0</v>
      </c>
      <c r="H26" s="83">
        <f t="shared" si="1"/>
        <v>0</v>
      </c>
      <c r="I26" s="46"/>
      <c r="J26" s="42"/>
      <c r="K26" s="44"/>
      <c r="L26" s="42"/>
      <c r="M26" s="36"/>
    </row>
    <row r="27" spans="1:13" ht="12.75">
      <c r="A27" s="19">
        <v>17</v>
      </c>
      <c r="B27" s="39"/>
      <c r="C27" s="20" t="str">
        <f t="shared" si="2"/>
        <v>/</v>
      </c>
      <c r="D27" s="23" t="s">
        <v>0</v>
      </c>
      <c r="E27" s="82">
        <f t="shared" si="0"/>
        <v>0</v>
      </c>
      <c r="F27" s="101">
        <v>0</v>
      </c>
      <c r="G27" s="82">
        <f t="shared" si="3"/>
        <v>0</v>
      </c>
      <c r="H27" s="83">
        <f t="shared" si="1"/>
        <v>0</v>
      </c>
      <c r="I27" s="46"/>
      <c r="J27" s="42"/>
      <c r="K27" s="44"/>
      <c r="L27" s="42"/>
      <c r="M27" s="36"/>
    </row>
    <row r="28" spans="1:13" ht="12.75">
      <c r="A28" s="19">
        <v>18</v>
      </c>
      <c r="B28" s="39"/>
      <c r="C28" s="20" t="str">
        <f t="shared" si="2"/>
        <v>/</v>
      </c>
      <c r="D28" s="23" t="s">
        <v>0</v>
      </c>
      <c r="E28" s="82">
        <f t="shared" si="0"/>
        <v>0</v>
      </c>
      <c r="F28" s="101">
        <v>0</v>
      </c>
      <c r="G28" s="82">
        <f t="shared" si="3"/>
        <v>0</v>
      </c>
      <c r="H28" s="83">
        <f t="shared" si="1"/>
        <v>0</v>
      </c>
      <c r="I28" s="46"/>
      <c r="J28" s="42"/>
      <c r="K28" s="44"/>
      <c r="L28" s="42"/>
      <c r="M28" s="36"/>
    </row>
    <row r="29" spans="1:13" ht="12.75">
      <c r="A29" s="19">
        <v>19</v>
      </c>
      <c r="B29" s="39"/>
      <c r="C29" s="20" t="str">
        <f t="shared" si="2"/>
        <v>/</v>
      </c>
      <c r="D29" s="23" t="s">
        <v>0</v>
      </c>
      <c r="E29" s="82">
        <f t="shared" si="0"/>
        <v>0</v>
      </c>
      <c r="F29" s="101">
        <v>0</v>
      </c>
      <c r="G29" s="82">
        <f t="shared" si="3"/>
        <v>0</v>
      </c>
      <c r="H29" s="83">
        <f t="shared" si="1"/>
        <v>0</v>
      </c>
      <c r="I29" s="46"/>
      <c r="J29" s="42"/>
      <c r="K29" s="44"/>
      <c r="L29" s="42"/>
      <c r="M29" s="36"/>
    </row>
    <row r="30" spans="1:13" ht="13.5" thickBot="1">
      <c r="A30" s="21">
        <v>20</v>
      </c>
      <c r="B30" s="40"/>
      <c r="C30" s="22" t="str">
        <f t="shared" si="2"/>
        <v>/</v>
      </c>
      <c r="D30" s="24" t="s">
        <v>0</v>
      </c>
      <c r="E30" s="84">
        <f t="shared" si="0"/>
        <v>0</v>
      </c>
      <c r="F30" s="102">
        <v>0</v>
      </c>
      <c r="G30" s="84">
        <f>IF(D30="",0,VLOOKUP(D30,Nuovatabella,2,FALSE))</f>
        <v>0</v>
      </c>
      <c r="H30" s="85">
        <f t="shared" si="1"/>
        <v>0</v>
      </c>
      <c r="I30" s="47"/>
      <c r="J30" s="43"/>
      <c r="K30" s="45"/>
      <c r="L30" s="43"/>
      <c r="M30" s="37"/>
    </row>
    <row r="31" spans="1:13" ht="12.75">
      <c r="A31" s="51"/>
      <c r="B31" s="51"/>
      <c r="C31" s="52"/>
      <c r="D31" s="53"/>
      <c r="E31" s="53"/>
      <c r="F31" s="75"/>
      <c r="G31" s="54"/>
      <c r="H31" s="54"/>
      <c r="I31" s="54"/>
      <c r="J31" s="54"/>
      <c r="K31" s="54"/>
      <c r="L31" s="54"/>
      <c r="M31" s="54"/>
    </row>
    <row r="32" spans="1:13" ht="16.5" thickBot="1">
      <c r="A32" s="51"/>
      <c r="B32" s="51"/>
      <c r="C32" s="52"/>
      <c r="D32" s="28" t="s">
        <v>20</v>
      </c>
      <c r="E32" s="28"/>
      <c r="F32" s="78"/>
      <c r="G32" s="54"/>
      <c r="H32" s="54"/>
      <c r="I32" s="54"/>
      <c r="J32" s="54"/>
      <c r="K32" s="54"/>
      <c r="L32" s="54"/>
      <c r="M32" s="54"/>
    </row>
    <row r="33" spans="1:13" ht="14.25">
      <c r="A33" s="51"/>
      <c r="B33" s="51"/>
      <c r="C33" s="52"/>
      <c r="D33" s="25" t="s">
        <v>19</v>
      </c>
      <c r="E33" s="25"/>
      <c r="F33" s="79"/>
      <c r="G33" s="26">
        <f>SUM(G11:G30)</f>
        <v>0</v>
      </c>
      <c r="H33" s="54"/>
      <c r="I33" s="54"/>
      <c r="J33" s="54"/>
      <c r="K33" s="54"/>
      <c r="L33" s="54"/>
      <c r="M33" s="54"/>
    </row>
    <row r="34" spans="1:13" ht="14.25">
      <c r="A34" s="51"/>
      <c r="B34" s="51"/>
      <c r="C34" s="52"/>
      <c r="D34" s="25" t="s">
        <v>12</v>
      </c>
      <c r="E34" s="25"/>
      <c r="F34" s="79"/>
      <c r="G34" s="27">
        <f>SUM(H11:H30)</f>
        <v>0</v>
      </c>
      <c r="H34" s="54"/>
      <c r="I34" s="54"/>
      <c r="J34" s="54"/>
      <c r="K34" s="54"/>
      <c r="L34" s="54"/>
      <c r="M34" s="54"/>
    </row>
    <row r="35" spans="1:13" ht="16.5" thickBot="1">
      <c r="A35" s="51"/>
      <c r="B35" s="51"/>
      <c r="C35" s="52"/>
      <c r="D35" s="28" t="s">
        <v>21</v>
      </c>
      <c r="E35" s="28"/>
      <c r="F35" s="78"/>
      <c r="G35" s="29">
        <f>IF(G33=0,0,SUM(G33+G34))</f>
        <v>0</v>
      </c>
      <c r="H35" s="54"/>
      <c r="I35" s="54"/>
      <c r="J35" s="54"/>
      <c r="K35" s="54"/>
      <c r="L35" s="54"/>
      <c r="M35" s="54"/>
    </row>
    <row r="36" spans="1:13" ht="12.75">
      <c r="A36" s="61"/>
      <c r="B36" s="62" t="s">
        <v>22</v>
      </c>
      <c r="C36" s="52"/>
      <c r="D36" s="53"/>
      <c r="E36" s="53"/>
      <c r="F36" s="75"/>
      <c r="G36" s="54"/>
      <c r="H36" s="54"/>
      <c r="I36" s="54"/>
      <c r="J36" s="54"/>
      <c r="K36" s="54"/>
      <c r="L36" s="54"/>
      <c r="M36" s="54"/>
    </row>
    <row r="37" spans="1:13" ht="13.5">
      <c r="A37" s="63" t="s">
        <v>23</v>
      </c>
      <c r="B37" s="64" t="s">
        <v>28</v>
      </c>
      <c r="C37" s="52"/>
      <c r="D37" s="53"/>
      <c r="E37" s="53"/>
      <c r="F37" s="75"/>
      <c r="G37" s="54"/>
      <c r="H37" s="67" t="s">
        <v>41</v>
      </c>
      <c r="I37" s="107" t="s">
        <v>42</v>
      </c>
      <c r="J37" s="107"/>
      <c r="K37" s="107"/>
      <c r="L37" s="107"/>
      <c r="M37" s="107"/>
    </row>
    <row r="38" spans="1:15" ht="12.75">
      <c r="A38" s="63" t="s">
        <v>24</v>
      </c>
      <c r="B38" s="64" t="s">
        <v>29</v>
      </c>
      <c r="C38" s="52"/>
      <c r="D38" s="53"/>
      <c r="E38" s="53"/>
      <c r="F38" s="75"/>
      <c r="G38" s="54"/>
      <c r="H38" s="2"/>
      <c r="I38" s="114" t="s">
        <v>43</v>
      </c>
      <c r="J38" s="108"/>
      <c r="K38" s="108"/>
      <c r="L38" s="108"/>
      <c r="M38" s="108"/>
      <c r="N38" s="108"/>
      <c r="O38" s="108"/>
    </row>
    <row r="39" spans="1:13" ht="12.75">
      <c r="A39" s="63" t="s">
        <v>31</v>
      </c>
      <c r="B39" s="64" t="s">
        <v>34</v>
      </c>
      <c r="C39" s="52"/>
      <c r="D39" s="53"/>
      <c r="E39" s="53"/>
      <c r="F39" s="75"/>
      <c r="G39" s="54"/>
      <c r="H39" s="2"/>
      <c r="I39" s="113" t="s">
        <v>44</v>
      </c>
      <c r="J39" s="113"/>
      <c r="K39" s="115"/>
      <c r="L39" s="116"/>
      <c r="M39" s="4"/>
    </row>
    <row r="40" spans="1:13" ht="14.25">
      <c r="A40" s="66" t="s">
        <v>53</v>
      </c>
      <c r="B40" s="65" t="s">
        <v>37</v>
      </c>
      <c r="C40" s="57"/>
      <c r="D40" s="58"/>
      <c r="E40" s="58"/>
      <c r="F40" s="80"/>
      <c r="G40" s="54"/>
      <c r="H40" s="2"/>
      <c r="I40" s="113" t="s">
        <v>45</v>
      </c>
      <c r="J40" s="113"/>
      <c r="K40" s="110"/>
      <c r="L40" s="111"/>
      <c r="M40" s="4"/>
    </row>
    <row r="41" spans="1:13" ht="14.25">
      <c r="A41" s="66" t="s">
        <v>54</v>
      </c>
      <c r="B41" s="65" t="s">
        <v>56</v>
      </c>
      <c r="C41" s="4"/>
      <c r="D41" s="53"/>
      <c r="E41" s="53"/>
      <c r="F41" s="75"/>
      <c r="G41" s="54"/>
      <c r="H41" s="2"/>
      <c r="I41" s="113" t="s">
        <v>46</v>
      </c>
      <c r="J41" s="113"/>
      <c r="K41" s="110"/>
      <c r="L41" s="111"/>
      <c r="M41" s="4"/>
    </row>
    <row r="42" spans="1:13" ht="12.75">
      <c r="A42" s="51"/>
      <c r="B42" s="51"/>
      <c r="C42" s="52"/>
      <c r="D42" s="53"/>
      <c r="E42" s="53"/>
      <c r="F42" s="75"/>
      <c r="G42" s="54"/>
      <c r="H42" s="2"/>
      <c r="I42" s="113" t="s">
        <v>47</v>
      </c>
      <c r="J42" s="113"/>
      <c r="K42" s="110"/>
      <c r="L42" s="111"/>
      <c r="M42" s="4"/>
    </row>
    <row r="43" spans="1:13" ht="12.75">
      <c r="A43" s="103"/>
      <c r="B43" s="51"/>
      <c r="C43" s="52"/>
      <c r="D43" s="112" t="s">
        <v>48</v>
      </c>
      <c r="E43" s="112"/>
      <c r="F43" s="112"/>
      <c r="G43" s="108"/>
      <c r="H43" s="108"/>
      <c r="I43" s="108"/>
      <c r="J43" s="108"/>
      <c r="K43" s="110"/>
      <c r="L43" s="111"/>
      <c r="M43" s="54"/>
    </row>
    <row r="44" spans="1:13" ht="12.75">
      <c r="A44" s="51"/>
      <c r="B44" s="51"/>
      <c r="C44" s="52"/>
      <c r="D44" s="53"/>
      <c r="E44" s="53"/>
      <c r="F44" s="75"/>
      <c r="G44" s="107" t="s">
        <v>58</v>
      </c>
      <c r="H44" s="108"/>
      <c r="I44" s="108"/>
      <c r="J44" s="108"/>
      <c r="K44" s="109"/>
      <c r="L44" s="109"/>
      <c r="M44" s="54"/>
    </row>
    <row r="45" spans="1:13" ht="12.75">
      <c r="A45" s="51"/>
      <c r="B45" s="51"/>
      <c r="C45" s="52"/>
      <c r="D45" s="53"/>
      <c r="E45" s="53"/>
      <c r="F45" s="75"/>
      <c r="G45" s="54"/>
      <c r="H45" s="54"/>
      <c r="I45" s="54"/>
      <c r="J45" s="54"/>
      <c r="K45" s="54"/>
      <c r="L45" s="54"/>
      <c r="M45" s="54"/>
    </row>
  </sheetData>
  <sheetProtection password="DB83" sheet="1" selectLockedCells="1"/>
  <mergeCells count="17">
    <mergeCell ref="I37:M37"/>
    <mergeCell ref="I38:O38"/>
    <mergeCell ref="I39:J39"/>
    <mergeCell ref="K39:L39"/>
    <mergeCell ref="H7:M7"/>
    <mergeCell ref="H8:M8"/>
    <mergeCell ref="H9:M9"/>
    <mergeCell ref="G44:J44"/>
    <mergeCell ref="K44:L44"/>
    <mergeCell ref="K43:L43"/>
    <mergeCell ref="D43:J43"/>
    <mergeCell ref="I40:J40"/>
    <mergeCell ref="K40:L40"/>
    <mergeCell ref="I41:J41"/>
    <mergeCell ref="K41:L41"/>
    <mergeCell ref="I42:J42"/>
    <mergeCell ref="K42:L42"/>
  </mergeCells>
  <dataValidations count="5">
    <dataValidation type="list" allowBlank="1" showInputMessage="1" showErrorMessage="1" sqref="L11:L30">
      <formula1>"Biennale, Quinquennale"</formula1>
    </dataValidation>
    <dataValidation type="custom" allowBlank="1" showInputMessage="1" showErrorMessage="1" sqref="I36">
      <formula1>"PIPPO; LILLO"</formula1>
    </dataValidation>
    <dataValidation type="list" allowBlank="1" showInputMessage="1" showErrorMessage="1" sqref="I45:I50">
      <formula1>"PIPPO, LILLO, PULLO"</formula1>
    </dataValidation>
    <dataValidation type="list" allowBlank="1" showInputMessage="1" showErrorMessage="1" sqref="J11:J30">
      <formula1>"Chimico, Metalmeccanico, Elettrico, Pubblico, Altro"</formula1>
    </dataValidation>
    <dataValidation type="list" allowBlank="1" showInputMessage="1" showErrorMessage="1" sqref="D11:D30">
      <formula1>Nuovalista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7" r:id="rId2"/>
  <headerFooter alignWithMargins="0">
    <oddFooter>&amp;LCalcolo preventivo spesa MIP&amp;CStampato il &amp;D</oddFooter>
  </headerFooter>
  <ignoredErrors>
    <ignoredError sqref="C12:C30 G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95.57421875" style="4" customWidth="1"/>
    <col min="3" max="3" width="14.140625" style="0" customWidth="1"/>
    <col min="4" max="4" width="12.57421875" style="2" customWidth="1"/>
  </cols>
  <sheetData>
    <row r="1" spans="1:5" ht="18">
      <c r="A1" s="11"/>
      <c r="B1" s="123" t="s">
        <v>35</v>
      </c>
      <c r="C1" s="124"/>
      <c r="D1" s="124"/>
      <c r="E1" s="125"/>
    </row>
    <row r="2" spans="1:5" ht="26.25">
      <c r="A2" s="11"/>
      <c r="B2" s="12" t="s">
        <v>60</v>
      </c>
      <c r="C2" s="12" t="s">
        <v>30</v>
      </c>
      <c r="D2" s="12" t="s">
        <v>18</v>
      </c>
      <c r="E2" s="12" t="s">
        <v>12</v>
      </c>
    </row>
    <row r="3" spans="1:5" ht="12.75">
      <c r="A3" s="1"/>
      <c r="B3" s="5" t="s">
        <v>0</v>
      </c>
      <c r="C3" s="14">
        <v>0</v>
      </c>
      <c r="D3" s="3" t="s">
        <v>17</v>
      </c>
      <c r="E3" s="14">
        <v>0</v>
      </c>
    </row>
    <row r="4" spans="1:5" ht="25.5">
      <c r="A4" s="1"/>
      <c r="B4" s="13" t="s">
        <v>1</v>
      </c>
      <c r="C4" s="14"/>
      <c r="D4" s="3" t="s">
        <v>17</v>
      </c>
      <c r="E4" s="15"/>
    </row>
    <row r="5" spans="2:5" ht="25.5">
      <c r="B5" s="12" t="s">
        <v>14</v>
      </c>
      <c r="C5" s="14"/>
      <c r="D5" s="3" t="s">
        <v>17</v>
      </c>
      <c r="E5" s="14"/>
    </row>
    <row r="6" spans="2:5" ht="12.75">
      <c r="B6" s="5" t="s">
        <v>0</v>
      </c>
      <c r="C6" s="14">
        <v>0</v>
      </c>
      <c r="D6" s="3" t="s">
        <v>17</v>
      </c>
      <c r="E6" s="14">
        <v>0</v>
      </c>
    </row>
    <row r="7" spans="2:5" ht="12.75">
      <c r="B7" s="5" t="s">
        <v>15</v>
      </c>
      <c r="C7" s="14">
        <v>71.6</v>
      </c>
      <c r="D7" s="3">
        <v>3294</v>
      </c>
      <c r="E7" s="15">
        <f>0.22*C7</f>
        <v>15.751999999999999</v>
      </c>
    </row>
    <row r="8" spans="2:5" ht="25.5">
      <c r="B8" s="5" t="s">
        <v>16</v>
      </c>
      <c r="C8" s="14">
        <v>71.6</v>
      </c>
      <c r="D8" s="3">
        <v>3293</v>
      </c>
      <c r="E8" s="14">
        <v>0</v>
      </c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</sheetData>
  <sheetProtection password="DB83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a.altieri</cp:lastModifiedBy>
  <cp:lastPrinted>2019-03-01T14:19:06Z</cp:lastPrinted>
  <dcterms:created xsi:type="dcterms:W3CDTF">1996-11-05T10:16:36Z</dcterms:created>
  <dcterms:modified xsi:type="dcterms:W3CDTF">2019-03-01T14:23:59Z</dcterms:modified>
  <cp:category/>
  <cp:version/>
  <cp:contentType/>
  <cp:contentStatus/>
</cp:coreProperties>
</file>