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Calcolatore" sheetId="1" r:id="rId1"/>
    <sheet name="Tipologia impianto di terra" sheetId="2" r:id="rId2"/>
  </sheets>
  <definedNames>
    <definedName name="frequenza">#REF!</definedName>
    <definedName name="Liste">'Tipologia impianto di terra'!$B$3:$E$28</definedName>
    <definedName name="Nuovalista">'Tipologia impianto di terra'!$B$2:$B$28</definedName>
    <definedName name="Nuovatabella">'Tipologia impianto di terra'!$B$3:$E$28</definedName>
    <definedName name="settore">#REF!</definedName>
    <definedName name="Tariffario">'Tipologia impianto di terra'!$B$3:$B$28</definedName>
    <definedName name="Tariffarione">'Tipologia impianto di terra'!$B$3:$D$28</definedName>
  </definedNames>
  <calcPr fullCalcOnLoad="1"/>
</workbook>
</file>

<file path=xl/sharedStrings.xml><?xml version="1.0" encoding="utf-8"?>
<sst xmlns="http://schemas.openxmlformats.org/spreadsheetml/2006/main" count="106" uniqueCount="76">
  <si>
    <t xml:space="preserve">Potenza installata da 301 Kw a 630 Kw </t>
  </si>
  <si>
    <t xml:space="preserve">Potenza installata da 631 Kw a 1000 Kw </t>
  </si>
  <si>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</si>
  <si>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</si>
  <si>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</si>
  <si>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</si>
  <si>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</si>
  <si>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</si>
  <si>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</si>
  <si>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 xml:space="preserve">Matricola (Rif.Arpa/INAIL (ex.ISPESL)/ASL) </t>
  </si>
  <si>
    <t>Ubicazione impianto</t>
  </si>
  <si>
    <t>Potenza installata (Kw)</t>
  </si>
  <si>
    <t>Data ultima verifica</t>
  </si>
  <si>
    <t>&gt;&gt;&gt;&gt;&gt;&gt;&gt;&gt;&gt;&gt;&gt;&gt;&gt;&gt;&gt;&gt;&gt;&gt;&gt;&gt;&gt;&gt;&gt;&gt;&gt;&gt;&gt;&gt;&gt;&gt;&gt;&gt;&gt;&gt;&gt;&gt;&gt;&gt;Impianti di terra - Verifiche periodiche&lt;&lt;&lt;&lt;&lt;&lt;&lt;&lt;&lt;&lt;&lt;&lt;&lt;&lt;&lt;&lt;&lt;&lt;&lt;&lt;&lt;&lt;&lt;&lt;&lt;&lt;&lt;&lt;&lt;&lt;&lt;&lt;&lt;&lt;&lt;&lt;&lt;&lt;</t>
  </si>
  <si>
    <t>&gt;&gt;&gt;&gt;&gt;&gt;&gt;&gt;&gt;&gt;&gt;&gt;&gt;&gt;&gt;&gt;&gt;&gt;&gt;&gt;&gt;&gt;&gt;&gt;&gt;&gt;&gt;&gt;&gt;&gt;&gt;&gt;Impianti di terra - Verifiche straordinarie&lt;&lt;&lt;&lt;&lt;&lt;&lt;&lt;&lt;&lt;&lt;&lt;&lt;&lt;&lt;&lt;&lt;&lt;&lt;&lt;&lt;&lt;&lt;&lt;&lt;&lt;&lt;&lt;&lt;&lt;&lt;&lt;&lt;&lt;&lt;&lt;&lt;&lt;&lt;&lt;&lt;&lt;</t>
  </si>
  <si>
    <t>Tariffazione oraria per impianto di terra secondo DPR 462/01, con un massimo non superiore alla verifica ordinaria</t>
  </si>
  <si>
    <t>Tariffazione per ogni ora, comprensiva dei tempi di accesso</t>
  </si>
  <si>
    <t>Per ogni intervento non eseguito a causa dell'utente (con massimo non superiore alla quota prevista per l'intervento)</t>
  </si>
  <si>
    <t>Corso Trieste 27, 70126 Bari</t>
  </si>
  <si>
    <t xml:space="preserve">Tel. 080 5460111 - Fax  080 5460150 </t>
  </si>
  <si>
    <t xml:space="preserve">P. IVA: </t>
  </si>
  <si>
    <t>Verifiche di impianti di terra alle cabine At/Bt: contributo aggiuntivo</t>
  </si>
  <si>
    <t>Misure di tensione di passo e contatto non abbinate a impianto elettrico comprensive dei tempi di accesso</t>
  </si>
  <si>
    <t>Misura passo e contatto - Compensi ad  ora</t>
  </si>
  <si>
    <t>Contributo aggiuntivo, per ogni ora o frazioni eccedenti la prima, per ripetitori tv, antenne ed apparecchi similari</t>
  </si>
  <si>
    <t xml:space="preserve">Potenza installata fino a 10 Kw </t>
  </si>
  <si>
    <t xml:space="preserve">Potenza installata da 11 Kw a 15 Kw </t>
  </si>
  <si>
    <t xml:space="preserve">Potenza installata da 16 Kw a 25 Kw </t>
  </si>
  <si>
    <t xml:space="preserve">Potenza installata da 26 Kw a 50 Kw </t>
  </si>
  <si>
    <t xml:space="preserve">Potenza installata da 51 Kw a 100 Kw </t>
  </si>
  <si>
    <t>Potenza installata da 101 Kw a 150 Kw</t>
  </si>
  <si>
    <t>Potenza installata da 151 Kw a 200 Kw</t>
  </si>
  <si>
    <t xml:space="preserve">Potenza installata da 201 Kw a 250 Kw </t>
  </si>
  <si>
    <t>Potenza installata da 251 Kw a 300 Kw</t>
  </si>
  <si>
    <t>Potenza installata oltre 1000 Kw: tariffazione a tempo con un minimo di</t>
  </si>
  <si>
    <t>IVA</t>
  </si>
  <si>
    <t>N.</t>
  </si>
  <si>
    <t>/</t>
  </si>
  <si>
    <t>Codice art. ARPA</t>
  </si>
  <si>
    <t>Costo Unitario</t>
  </si>
  <si>
    <t>Costo Unitario (#)</t>
  </si>
  <si>
    <t>Cod. Art. ARPA (#)</t>
  </si>
  <si>
    <t>LEGENDA COMPILAZIONE:</t>
  </si>
  <si>
    <t>(*)</t>
  </si>
  <si>
    <t>(#)</t>
  </si>
  <si>
    <t>N.B.</t>
  </si>
  <si>
    <t>Per il calcolo degli importi relativi alle tariffazioni a tempo utilizzare il MIPCalcolatore.</t>
  </si>
  <si>
    <t>PREVENTIVO COSTO VERIFICA</t>
  </si>
  <si>
    <t>Importo netto (imponibile)</t>
  </si>
  <si>
    <t>Importo complessivo</t>
  </si>
  <si>
    <r>
      <t xml:space="preserve">Compilare una riga per ogni attrezzatura </t>
    </r>
    <r>
      <rPr>
        <b/>
        <i/>
        <sz val="11"/>
        <color indexed="8"/>
        <rFont val="Calibri"/>
        <family val="2"/>
      </rPr>
      <t>(max.20)</t>
    </r>
  </si>
  <si>
    <t>Tipologia Impianto di messa a terra (*)</t>
  </si>
  <si>
    <t>Selezionare una 'Tipologia impianto' dall'elenco a discesa.</t>
  </si>
  <si>
    <t>NON COMPILARE, tali voci si compilano automaticamente in base alla 'Tipologia impianto' selezionata.</t>
  </si>
  <si>
    <t>(°)</t>
  </si>
  <si>
    <t>Selezionare una voce dall'elenco a discesa.</t>
  </si>
  <si>
    <t>Settore di impiego (°)</t>
  </si>
  <si>
    <t>Frequenza di verifica (°)</t>
  </si>
  <si>
    <t>TARIFFARIO VERIFICHE IMPIANTI DI TERRA</t>
  </si>
  <si>
    <t>Verifiche periodiche o straordinarie: Impianti elettrici di messa a terra</t>
  </si>
  <si>
    <t>www.arpapuglia.it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</si>
  <si>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</si>
  <si>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</si>
  <si>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</si>
  <si>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</si>
  <si>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</si>
  <si>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</si>
  <si>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</si>
  <si>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</si>
  <si>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</si>
  <si>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</si>
  <si>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</si>
  <si>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r>
      <rPr>
        <b/>
        <sz val="10"/>
        <rFont val="Arial"/>
        <family val="2"/>
      </rPr>
      <t xml:space="preserve">Codice Destinatario SDI </t>
    </r>
    <r>
      <rPr>
        <sz val="10"/>
        <rFont val="Arial"/>
        <family val="2"/>
      </rPr>
      <t>per la Fattura Elettronica</t>
    </r>
  </si>
  <si>
    <r>
      <t xml:space="preserve">indicare nella tabella in basso i seguenti </t>
    </r>
    <r>
      <rPr>
        <b/>
        <sz val="11"/>
        <color indexed="8"/>
        <rFont val="Calibri"/>
        <family val="2"/>
      </rPr>
      <t>CODICI</t>
    </r>
    <r>
      <rPr>
        <sz val="11"/>
        <color indexed="8"/>
        <rFont val="Calibri"/>
        <family val="2"/>
      </rPr>
      <t xml:space="preserve">: CODICE UNIVOCO </t>
    </r>
    <r>
      <rPr>
        <b/>
        <sz val="11"/>
        <color indexed="8"/>
        <rFont val="Calibri"/>
        <family val="2"/>
      </rPr>
      <t>SDI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CODICE IPA, CODICE UFFICIO, CODICE CIG, CODICE CUP</t>
    </r>
  </si>
  <si>
    <t xml:space="preserve">TARIFFARIO REGIONALE - BURP n. 98 del 31.07.2002 e agg. Indici ISTAT                                                                                            DELIBERA DDG n. 96/2019   -    DESCRIZIONE VERIFICA </t>
  </si>
  <si>
    <t xml:space="preserve">                     DELIBERA DDG n. 96/2019 - TARIFFARIO REGIONALE - BURP n. 98 del 31.07.2002 agg. Indici ISTAT    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</si>
</sst>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_-* #,##0.000_-;\-* #,##0.000_-;_-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#,##0.00_ ;\-#,##0.00\ "/>
    <numFmt numFmtId="197" formatCode="[$-410]dddd\ d\ mmmm\ yyyy"/>
    <numFmt numFmtId="198" formatCode="dd/mm/yy;@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vertAlign val="superscript"/>
      <sz val="10"/>
      <name val="Arial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43" applyFont="1" applyBorder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43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43" applyNumberFormat="1" applyFont="1" applyBorder="1" applyAlignment="1" applyProtection="1">
      <alignment horizontal="center" vertical="center"/>
      <protection/>
    </xf>
    <xf numFmtId="44" fontId="0" fillId="0" borderId="10" xfId="43" applyNumberFormat="1" applyFont="1" applyBorder="1" applyAlignment="1" applyProtection="1">
      <alignment horizontal="center" vertical="center"/>
      <protection/>
    </xf>
    <xf numFmtId="44" fontId="0" fillId="0" borderId="14" xfId="43" applyNumberFormat="1" applyFont="1" applyBorder="1" applyAlignment="1" applyProtection="1">
      <alignment horizontal="center" vertical="center"/>
      <protection/>
    </xf>
    <xf numFmtId="0" fontId="9" fillId="0" borderId="0" xfId="46" applyFont="1" applyAlignment="1">
      <alignment/>
      <protection/>
    </xf>
    <xf numFmtId="0" fontId="8" fillId="0" borderId="0" xfId="46" applyFont="1">
      <alignment/>
      <protection/>
    </xf>
    <xf numFmtId="0" fontId="10" fillId="0" borderId="0" xfId="46" applyFont="1" applyAlignment="1">
      <alignment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wrapText="1"/>
      <protection/>
    </xf>
    <xf numFmtId="44" fontId="6" fillId="33" borderId="15" xfId="0" applyNumberFormat="1" applyFont="1" applyFill="1" applyBorder="1" applyAlignment="1" applyProtection="1">
      <alignment horizontal="center" vertical="center" wrapText="1"/>
      <protection/>
    </xf>
    <xf numFmtId="44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wrapText="1"/>
      <protection/>
    </xf>
    <xf numFmtId="44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43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 wrapText="1"/>
      <protection locked="0"/>
    </xf>
    <xf numFmtId="44" fontId="0" fillId="0" borderId="19" xfId="43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Alignment="1">
      <alignment horizontal="left"/>
    </xf>
    <xf numFmtId="0" fontId="0" fillId="0" borderId="19" xfId="43" applyNumberFormat="1" applyFont="1" applyBorder="1" applyAlignment="1" applyProtection="1">
      <alignment horizontal="center" vertical="center"/>
      <protection locked="0"/>
    </xf>
    <xf numFmtId="0" fontId="0" fillId="0" borderId="10" xfId="43" applyNumberFormat="1" applyFont="1" applyBorder="1" applyAlignment="1" applyProtection="1">
      <alignment horizontal="center" vertical="center"/>
      <protection locked="0"/>
    </xf>
    <xf numFmtId="0" fontId="0" fillId="0" borderId="14" xfId="43" applyNumberFormat="1" applyFont="1" applyBorder="1" applyAlignment="1" applyProtection="1">
      <alignment horizontal="center" vertical="center"/>
      <protection locked="0"/>
    </xf>
    <xf numFmtId="0" fontId="12" fillId="0" borderId="0" xfId="46" applyFont="1">
      <alignment/>
      <protection/>
    </xf>
    <xf numFmtId="0" fontId="8" fillId="0" borderId="0" xfId="46">
      <alignment/>
      <protection/>
    </xf>
    <xf numFmtId="0" fontId="13" fillId="0" borderId="0" xfId="46" applyFont="1">
      <alignment/>
      <protection/>
    </xf>
    <xf numFmtId="0" fontId="14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96" fontId="0" fillId="0" borderId="19" xfId="43" applyNumberFormat="1" applyFont="1" applyBorder="1" applyAlignment="1" applyProtection="1">
      <alignment horizontal="center" vertical="center"/>
      <protection locked="0"/>
    </xf>
    <xf numFmtId="196" fontId="0" fillId="0" borderId="10" xfId="43" applyNumberFormat="1" applyFont="1" applyBorder="1" applyAlignment="1" applyProtection="1">
      <alignment horizontal="center" vertical="center"/>
      <protection locked="0"/>
    </xf>
    <xf numFmtId="196" fontId="0" fillId="0" borderId="14" xfId="43" applyNumberFormat="1" applyFont="1" applyBorder="1" applyAlignment="1" applyProtection="1">
      <alignment horizontal="center" vertical="center"/>
      <protection locked="0"/>
    </xf>
    <xf numFmtId="44" fontId="0" fillId="0" borderId="19" xfId="0" applyNumberFormat="1" applyBorder="1" applyAlignment="1" applyProtection="1">
      <alignment horizontal="center" vertical="center"/>
      <protection locked="0"/>
    </xf>
    <xf numFmtId="44" fontId="0" fillId="0" borderId="10" xfId="0" applyNumberFormat="1" applyBorder="1" applyAlignment="1" applyProtection="1">
      <alignment horizontal="center" vertical="center"/>
      <protection locked="0"/>
    </xf>
    <xf numFmtId="44" fontId="0" fillId="0" borderId="14" xfId="0" applyNumberFormat="1" applyBorder="1" applyAlignment="1" applyProtection="1">
      <alignment horizontal="center" vertical="center"/>
      <protection locked="0"/>
    </xf>
    <xf numFmtId="198" fontId="0" fillId="0" borderId="29" xfId="0" applyNumberFormat="1" applyBorder="1" applyAlignment="1" applyProtection="1">
      <alignment horizontal="center" vertical="center"/>
      <protection locked="0"/>
    </xf>
    <xf numFmtId="198" fontId="0" fillId="0" borderId="30" xfId="0" applyNumberFormat="1" applyBorder="1" applyAlignment="1" applyProtection="1">
      <alignment horizontal="center" vertical="center"/>
      <protection locked="0"/>
    </xf>
    <xf numFmtId="198" fontId="0" fillId="0" borderId="3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 applyProtection="1">
      <alignment vertical="center" wrapText="1"/>
      <protection locked="0"/>
    </xf>
    <xf numFmtId="196" fontId="0" fillId="0" borderId="10" xfId="43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16" fillId="0" borderId="33" xfId="46" applyFont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/>
    </xf>
    <xf numFmtId="0" fontId="16" fillId="0" borderId="36" xfId="46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8" fillId="0" borderId="11" xfId="46" applyFont="1" applyBorder="1" applyAlignment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36" fillId="0" borderId="0" xfId="0" applyNumberFormat="1" applyFont="1" applyAlignment="1">
      <alignment horizontal="center"/>
    </xf>
    <xf numFmtId="0" fontId="0" fillId="0" borderId="43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Sheet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57150</xdr:rowOff>
    </xdr:from>
    <xdr:to>
      <xdr:col>1</xdr:col>
      <xdr:colOff>1495425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1190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7109375" style="3" customWidth="1"/>
    <col min="2" max="2" width="24.8515625" style="3" bestFit="1" customWidth="1"/>
    <col min="3" max="3" width="12.57421875" style="11" customWidth="1"/>
    <col min="4" max="4" width="44.7109375" style="5" customWidth="1"/>
    <col min="5" max="5" width="12.8515625" style="0" customWidth="1"/>
    <col min="6" max="6" width="13.28125" style="0" customWidth="1"/>
    <col min="7" max="7" width="14.57421875" style="0" customWidth="1"/>
    <col min="8" max="10" width="13.421875" style="0" customWidth="1"/>
    <col min="11" max="11" width="30.421875" style="0" customWidth="1"/>
  </cols>
  <sheetData>
    <row r="1" spans="3:13" ht="12.75">
      <c r="C1" s="3"/>
      <c r="D1" s="3"/>
      <c r="E1" s="11"/>
      <c r="F1" s="11"/>
      <c r="G1" s="11"/>
      <c r="H1" s="5"/>
      <c r="I1" s="5"/>
      <c r="J1" s="5"/>
      <c r="K1" s="5"/>
      <c r="M1" s="3"/>
    </row>
    <row r="2" spans="3:11" ht="19.5">
      <c r="C2" s="45" t="s">
        <v>59</v>
      </c>
      <c r="E2" s="5"/>
      <c r="F2" s="5"/>
      <c r="K2" s="28"/>
    </row>
    <row r="3" spans="3:11" ht="15.75">
      <c r="C3" s="47" t="s">
        <v>6</v>
      </c>
      <c r="E3" s="5"/>
      <c r="F3" s="5"/>
      <c r="G3" s="27" t="s">
        <v>5</v>
      </c>
      <c r="H3" s="46"/>
      <c r="J3" s="28" t="s">
        <v>18</v>
      </c>
      <c r="K3" s="28"/>
    </row>
    <row r="4" spans="3:11" ht="15">
      <c r="C4" s="47" t="s">
        <v>50</v>
      </c>
      <c r="E4" s="5"/>
      <c r="F4" s="5"/>
      <c r="G4" s="29" t="s">
        <v>7</v>
      </c>
      <c r="H4" s="46"/>
      <c r="J4" s="28" t="s">
        <v>19</v>
      </c>
      <c r="K4" s="28"/>
    </row>
    <row r="5" spans="4:11" ht="12.75" customHeight="1">
      <c r="D5" s="100" t="s">
        <v>75</v>
      </c>
      <c r="F5" s="28"/>
      <c r="G5" s="29" t="s">
        <v>8</v>
      </c>
      <c r="H5" s="46"/>
      <c r="J5" s="28" t="s">
        <v>60</v>
      </c>
      <c r="K5" s="28"/>
    </row>
    <row r="6" spans="5:11" ht="15">
      <c r="E6" s="84" t="s">
        <v>61</v>
      </c>
      <c r="F6" s="85"/>
      <c r="G6" s="85"/>
      <c r="H6" s="85"/>
      <c r="I6" s="86"/>
      <c r="J6" s="86"/>
      <c r="K6" s="87"/>
    </row>
    <row r="7" spans="1:11" ht="14.25" customHeight="1" thickBot="1">
      <c r="A7" s="17"/>
      <c r="C7" s="73" t="s">
        <v>71</v>
      </c>
      <c r="D7" s="102"/>
      <c r="E7" s="88" t="s">
        <v>62</v>
      </c>
      <c r="F7" s="89"/>
      <c r="G7" s="89"/>
      <c r="H7" s="89"/>
      <c r="I7" s="89"/>
      <c r="J7" s="89"/>
      <c r="K7" s="90"/>
    </row>
    <row r="8" spans="1:11" ht="14.25" customHeight="1" thickBot="1">
      <c r="A8" s="17"/>
      <c r="C8" s="49" t="s">
        <v>20</v>
      </c>
      <c r="D8" s="101"/>
      <c r="E8" s="91" t="s">
        <v>73</v>
      </c>
      <c r="F8" s="92"/>
      <c r="G8" s="92"/>
      <c r="H8" s="92"/>
      <c r="I8" s="92"/>
      <c r="J8" s="92"/>
      <c r="K8" s="93"/>
    </row>
    <row r="9" spans="1:12" ht="15" customHeight="1" thickBot="1">
      <c r="A9" s="17"/>
      <c r="B9" s="17"/>
      <c r="C9" s="18"/>
      <c r="D9" s="20"/>
      <c r="E9" s="19"/>
      <c r="F9" s="19"/>
      <c r="G9" s="19"/>
      <c r="H9" s="19"/>
      <c r="I9" s="19"/>
      <c r="J9" s="19"/>
      <c r="K9" s="1"/>
      <c r="L9" s="1"/>
    </row>
    <row r="10" spans="1:14" ht="45" customHeight="1" thickBot="1">
      <c r="A10" s="50" t="s">
        <v>36</v>
      </c>
      <c r="B10" s="48" t="s">
        <v>9</v>
      </c>
      <c r="C10" s="48" t="s">
        <v>41</v>
      </c>
      <c r="D10" s="48" t="s">
        <v>51</v>
      </c>
      <c r="E10" s="48" t="s">
        <v>40</v>
      </c>
      <c r="F10" s="48" t="s">
        <v>10</v>
      </c>
      <c r="G10" s="48" t="s">
        <v>11</v>
      </c>
      <c r="H10" s="48" t="s">
        <v>56</v>
      </c>
      <c r="I10" s="48" t="s">
        <v>12</v>
      </c>
      <c r="J10" s="48" t="s">
        <v>57</v>
      </c>
      <c r="K10" s="51" t="s">
        <v>4</v>
      </c>
      <c r="L10" s="7"/>
      <c r="M10" s="8"/>
      <c r="N10" s="9"/>
    </row>
    <row r="11" spans="1:14" ht="12.75">
      <c r="A11" s="37">
        <v>1</v>
      </c>
      <c r="B11" s="55"/>
      <c r="C11" s="38" t="str">
        <f>IF(D11="","",VLOOKUP(D11,Nuovatabella,3,FALSE))</f>
        <v>/</v>
      </c>
      <c r="D11" s="39" t="s">
        <v>2</v>
      </c>
      <c r="E11" s="40">
        <f aca="true" t="shared" si="0" ref="E11:E30">IF(D11="",0,VLOOKUP(D11,Nuovatabella,2,FALSE))</f>
        <v>0</v>
      </c>
      <c r="F11" s="42"/>
      <c r="G11" s="58"/>
      <c r="H11" s="61"/>
      <c r="I11" s="64"/>
      <c r="J11" s="61"/>
      <c r="K11" s="52"/>
      <c r="L11" s="8"/>
      <c r="M11" s="10"/>
      <c r="N11" s="9"/>
    </row>
    <row r="12" spans="1:14" ht="12.75">
      <c r="A12" s="21">
        <v>2</v>
      </c>
      <c r="B12" s="56"/>
      <c r="C12" s="22" t="str">
        <f aca="true" t="shared" si="1" ref="C12:C30">IF(D12="","",VLOOKUP(D12,Nuovatabella,3,FALSE))</f>
        <v>/</v>
      </c>
      <c r="D12" s="74" t="s">
        <v>2</v>
      </c>
      <c r="E12" s="25">
        <f t="shared" si="0"/>
        <v>0</v>
      </c>
      <c r="F12" s="43"/>
      <c r="G12" s="59"/>
      <c r="H12" s="62"/>
      <c r="I12" s="65"/>
      <c r="J12" s="62"/>
      <c r="K12" s="53"/>
      <c r="L12" s="8"/>
      <c r="M12" s="8"/>
      <c r="N12" s="9"/>
    </row>
    <row r="13" spans="1:14" ht="12.75">
      <c r="A13" s="21">
        <v>3</v>
      </c>
      <c r="B13" s="56"/>
      <c r="C13" s="22" t="str">
        <f t="shared" si="1"/>
        <v>/</v>
      </c>
      <c r="D13" s="30" t="s">
        <v>2</v>
      </c>
      <c r="E13" s="25">
        <f t="shared" si="0"/>
        <v>0</v>
      </c>
      <c r="F13" s="43"/>
      <c r="G13" s="75"/>
      <c r="H13" s="62"/>
      <c r="I13" s="65"/>
      <c r="J13" s="62"/>
      <c r="K13" s="53"/>
      <c r="L13" s="8"/>
      <c r="M13" s="8"/>
      <c r="N13" s="9"/>
    </row>
    <row r="14" spans="1:11" ht="12.75">
      <c r="A14" s="21">
        <v>4</v>
      </c>
      <c r="B14" s="56"/>
      <c r="C14" s="22" t="str">
        <f t="shared" si="1"/>
        <v>/</v>
      </c>
      <c r="D14" s="30" t="s">
        <v>2</v>
      </c>
      <c r="E14" s="25">
        <f t="shared" si="0"/>
        <v>0</v>
      </c>
      <c r="F14" s="43"/>
      <c r="G14" s="59"/>
      <c r="H14" s="62"/>
      <c r="I14" s="65"/>
      <c r="J14" s="62"/>
      <c r="K14" s="53"/>
    </row>
    <row r="15" spans="1:11" ht="12.75">
      <c r="A15" s="21">
        <v>5</v>
      </c>
      <c r="B15" s="56"/>
      <c r="C15" s="22" t="str">
        <f t="shared" si="1"/>
        <v>/</v>
      </c>
      <c r="D15" s="30" t="s">
        <v>2</v>
      </c>
      <c r="E15" s="25">
        <f t="shared" si="0"/>
        <v>0</v>
      </c>
      <c r="F15" s="43"/>
      <c r="G15" s="59"/>
      <c r="H15" s="62"/>
      <c r="I15" s="65"/>
      <c r="J15" s="62"/>
      <c r="K15" s="53"/>
    </row>
    <row r="16" spans="1:11" ht="12.75">
      <c r="A16" s="21">
        <v>6</v>
      </c>
      <c r="B16" s="56"/>
      <c r="C16" s="22" t="str">
        <f t="shared" si="1"/>
        <v>/</v>
      </c>
      <c r="D16" s="30" t="s">
        <v>2</v>
      </c>
      <c r="E16" s="25">
        <f t="shared" si="0"/>
        <v>0</v>
      </c>
      <c r="F16" s="43"/>
      <c r="G16" s="59"/>
      <c r="H16" s="62"/>
      <c r="I16" s="65"/>
      <c r="J16" s="62"/>
      <c r="K16" s="53"/>
    </row>
    <row r="17" spans="1:11" ht="12.75">
      <c r="A17" s="21">
        <v>7</v>
      </c>
      <c r="B17" s="56"/>
      <c r="C17" s="22" t="str">
        <f t="shared" si="1"/>
        <v>/</v>
      </c>
      <c r="D17" s="30" t="s">
        <v>2</v>
      </c>
      <c r="E17" s="25">
        <f t="shared" si="0"/>
        <v>0</v>
      </c>
      <c r="F17" s="43"/>
      <c r="G17" s="59"/>
      <c r="H17" s="62"/>
      <c r="I17" s="65"/>
      <c r="J17" s="62"/>
      <c r="K17" s="53"/>
    </row>
    <row r="18" spans="1:11" ht="12.75">
      <c r="A18" s="21">
        <v>8</v>
      </c>
      <c r="B18" s="56"/>
      <c r="C18" s="22" t="str">
        <f t="shared" si="1"/>
        <v>/</v>
      </c>
      <c r="D18" s="74" t="s">
        <v>2</v>
      </c>
      <c r="E18" s="25">
        <f t="shared" si="0"/>
        <v>0</v>
      </c>
      <c r="F18" s="43"/>
      <c r="G18" s="59"/>
      <c r="H18" s="62"/>
      <c r="I18" s="65"/>
      <c r="J18" s="62"/>
      <c r="K18" s="53"/>
    </row>
    <row r="19" spans="1:11" ht="12.75">
      <c r="A19" s="21">
        <v>9</v>
      </c>
      <c r="B19" s="56"/>
      <c r="C19" s="22" t="str">
        <f t="shared" si="1"/>
        <v>/</v>
      </c>
      <c r="D19" s="30" t="s">
        <v>2</v>
      </c>
      <c r="E19" s="25">
        <f t="shared" si="0"/>
        <v>0</v>
      </c>
      <c r="F19" s="43"/>
      <c r="G19" s="59"/>
      <c r="H19" s="62"/>
      <c r="I19" s="65"/>
      <c r="J19" s="62"/>
      <c r="K19" s="53"/>
    </row>
    <row r="20" spans="1:11" ht="12.75">
      <c r="A20" s="21">
        <v>10</v>
      </c>
      <c r="B20" s="56"/>
      <c r="C20" s="22" t="str">
        <f t="shared" si="1"/>
        <v>/</v>
      </c>
      <c r="D20" s="30" t="s">
        <v>2</v>
      </c>
      <c r="E20" s="25">
        <f t="shared" si="0"/>
        <v>0</v>
      </c>
      <c r="F20" s="43"/>
      <c r="G20" s="59"/>
      <c r="H20" s="62"/>
      <c r="I20" s="65"/>
      <c r="J20" s="62"/>
      <c r="K20" s="53"/>
    </row>
    <row r="21" spans="1:11" ht="12.75">
      <c r="A21" s="21">
        <v>11</v>
      </c>
      <c r="B21" s="56"/>
      <c r="C21" s="22" t="str">
        <f t="shared" si="1"/>
        <v>/</v>
      </c>
      <c r="D21" s="30" t="s">
        <v>2</v>
      </c>
      <c r="E21" s="25">
        <f t="shared" si="0"/>
        <v>0</v>
      </c>
      <c r="F21" s="43"/>
      <c r="G21" s="59"/>
      <c r="H21" s="62"/>
      <c r="I21" s="65"/>
      <c r="J21" s="62"/>
      <c r="K21" s="53"/>
    </row>
    <row r="22" spans="1:11" ht="12.75">
      <c r="A22" s="21">
        <v>12</v>
      </c>
      <c r="B22" s="56"/>
      <c r="C22" s="22" t="str">
        <f t="shared" si="1"/>
        <v>/</v>
      </c>
      <c r="D22" s="30" t="s">
        <v>2</v>
      </c>
      <c r="E22" s="25">
        <f t="shared" si="0"/>
        <v>0</v>
      </c>
      <c r="F22" s="43"/>
      <c r="G22" s="59"/>
      <c r="H22" s="62"/>
      <c r="I22" s="65"/>
      <c r="J22" s="62"/>
      <c r="K22" s="53"/>
    </row>
    <row r="23" spans="1:11" ht="12.75">
      <c r="A23" s="21">
        <v>13</v>
      </c>
      <c r="B23" s="56"/>
      <c r="C23" s="22" t="str">
        <f t="shared" si="1"/>
        <v>/</v>
      </c>
      <c r="D23" s="30" t="s">
        <v>2</v>
      </c>
      <c r="E23" s="25">
        <f t="shared" si="0"/>
        <v>0</v>
      </c>
      <c r="F23" s="43"/>
      <c r="G23" s="59"/>
      <c r="H23" s="62"/>
      <c r="I23" s="65"/>
      <c r="J23" s="62"/>
      <c r="K23" s="53"/>
    </row>
    <row r="24" spans="1:11" ht="12.75">
      <c r="A24" s="21">
        <v>14</v>
      </c>
      <c r="B24" s="56"/>
      <c r="C24" s="22" t="str">
        <f t="shared" si="1"/>
        <v>/</v>
      </c>
      <c r="D24" s="30" t="s">
        <v>2</v>
      </c>
      <c r="E24" s="25">
        <f t="shared" si="0"/>
        <v>0</v>
      </c>
      <c r="F24" s="43"/>
      <c r="G24" s="59"/>
      <c r="H24" s="62"/>
      <c r="I24" s="65"/>
      <c r="J24" s="62"/>
      <c r="K24" s="53"/>
    </row>
    <row r="25" spans="1:11" ht="12.75">
      <c r="A25" s="21">
        <v>15</v>
      </c>
      <c r="B25" s="56"/>
      <c r="C25" s="22" t="str">
        <f t="shared" si="1"/>
        <v>/</v>
      </c>
      <c r="D25" s="30" t="s">
        <v>2</v>
      </c>
      <c r="E25" s="25">
        <f t="shared" si="0"/>
        <v>0</v>
      </c>
      <c r="F25" s="43"/>
      <c r="G25" s="59"/>
      <c r="H25" s="62"/>
      <c r="I25" s="65"/>
      <c r="J25" s="62"/>
      <c r="K25" s="53"/>
    </row>
    <row r="26" spans="1:11" ht="12.75">
      <c r="A26" s="21">
        <v>16</v>
      </c>
      <c r="B26" s="56"/>
      <c r="C26" s="22" t="str">
        <f t="shared" si="1"/>
        <v>/</v>
      </c>
      <c r="D26" s="30" t="s">
        <v>2</v>
      </c>
      <c r="E26" s="25">
        <f t="shared" si="0"/>
        <v>0</v>
      </c>
      <c r="F26" s="43"/>
      <c r="G26" s="59"/>
      <c r="H26" s="62"/>
      <c r="I26" s="65"/>
      <c r="J26" s="62"/>
      <c r="K26" s="53"/>
    </row>
    <row r="27" spans="1:11" ht="12.75">
      <c r="A27" s="21">
        <v>17</v>
      </c>
      <c r="B27" s="56"/>
      <c r="C27" s="22" t="str">
        <f t="shared" si="1"/>
        <v>/</v>
      </c>
      <c r="D27" s="30" t="s">
        <v>2</v>
      </c>
      <c r="E27" s="25">
        <f t="shared" si="0"/>
        <v>0</v>
      </c>
      <c r="F27" s="43"/>
      <c r="G27" s="59"/>
      <c r="H27" s="62"/>
      <c r="I27" s="65"/>
      <c r="J27" s="62"/>
      <c r="K27" s="53"/>
    </row>
    <row r="28" spans="1:11" ht="12.75">
      <c r="A28" s="21">
        <v>18</v>
      </c>
      <c r="B28" s="56"/>
      <c r="C28" s="22" t="str">
        <f t="shared" si="1"/>
        <v>/</v>
      </c>
      <c r="D28" s="30" t="s">
        <v>2</v>
      </c>
      <c r="E28" s="25">
        <f t="shared" si="0"/>
        <v>0</v>
      </c>
      <c r="F28" s="43"/>
      <c r="G28" s="59"/>
      <c r="H28" s="62"/>
      <c r="I28" s="65"/>
      <c r="J28" s="62"/>
      <c r="K28" s="53"/>
    </row>
    <row r="29" spans="1:11" ht="12.75">
      <c r="A29" s="21">
        <v>19</v>
      </c>
      <c r="B29" s="56"/>
      <c r="C29" s="22" t="str">
        <f t="shared" si="1"/>
        <v>/</v>
      </c>
      <c r="D29" s="30" t="s">
        <v>2</v>
      </c>
      <c r="E29" s="25">
        <f t="shared" si="0"/>
        <v>0</v>
      </c>
      <c r="F29" s="43"/>
      <c r="G29" s="59"/>
      <c r="H29" s="62"/>
      <c r="I29" s="65"/>
      <c r="J29" s="62"/>
      <c r="K29" s="53"/>
    </row>
    <row r="30" spans="1:11" ht="13.5" thickBot="1">
      <c r="A30" s="23">
        <v>20</v>
      </c>
      <c r="B30" s="57"/>
      <c r="C30" s="24" t="str">
        <f t="shared" si="1"/>
        <v>/</v>
      </c>
      <c r="D30" s="31" t="s">
        <v>2</v>
      </c>
      <c r="E30" s="26">
        <f t="shared" si="0"/>
        <v>0</v>
      </c>
      <c r="F30" s="44"/>
      <c r="G30" s="60"/>
      <c r="H30" s="63"/>
      <c r="I30" s="66"/>
      <c r="J30" s="63"/>
      <c r="K30" s="54"/>
    </row>
    <row r="31" spans="1:10" ht="12.75">
      <c r="A31" s="17"/>
      <c r="B31" s="17"/>
      <c r="C31" s="18"/>
      <c r="D31" s="20"/>
      <c r="E31" s="19"/>
      <c r="F31" s="19"/>
      <c r="G31" s="19"/>
      <c r="H31" s="19"/>
      <c r="I31" s="19"/>
      <c r="J31" s="19"/>
    </row>
    <row r="32" spans="1:10" ht="16.5" thickBot="1">
      <c r="A32" s="17"/>
      <c r="B32" s="17"/>
      <c r="C32" s="18"/>
      <c r="D32" s="35" t="s">
        <v>47</v>
      </c>
      <c r="E32" s="19"/>
      <c r="F32" s="19"/>
      <c r="G32" s="19"/>
      <c r="H32" s="19"/>
      <c r="I32" s="19"/>
      <c r="J32" s="19"/>
    </row>
    <row r="33" spans="1:10" ht="14.25">
      <c r="A33" s="17"/>
      <c r="B33" s="17"/>
      <c r="C33" s="18"/>
      <c r="D33" s="32" t="s">
        <v>48</v>
      </c>
      <c r="E33" s="33">
        <f>SUM(E11:E30)</f>
        <v>0</v>
      </c>
      <c r="F33" s="19"/>
      <c r="G33" s="19"/>
      <c r="H33" s="19"/>
      <c r="I33" s="19"/>
      <c r="J33" s="19"/>
    </row>
    <row r="34" spans="1:10" ht="14.25">
      <c r="A34" s="17"/>
      <c r="B34" s="17"/>
      <c r="C34" s="18"/>
      <c r="D34" s="32" t="s">
        <v>35</v>
      </c>
      <c r="E34" s="34">
        <f>E33*0.22</f>
        <v>0</v>
      </c>
      <c r="F34" s="19"/>
      <c r="G34" s="19"/>
      <c r="H34" s="19"/>
      <c r="I34" s="19"/>
      <c r="J34" s="19"/>
    </row>
    <row r="35" spans="1:10" ht="16.5" thickBot="1">
      <c r="A35" s="17"/>
      <c r="B35" s="17"/>
      <c r="C35" s="18"/>
      <c r="D35" s="35" t="s">
        <v>49</v>
      </c>
      <c r="E35" s="36">
        <f>IF(E33=0,0,SUM(E33+E34))</f>
        <v>0</v>
      </c>
      <c r="F35" s="19"/>
      <c r="G35" s="19"/>
      <c r="H35" s="19"/>
      <c r="I35" s="19"/>
      <c r="J35" s="19"/>
    </row>
    <row r="36" spans="6:7" ht="12.75">
      <c r="F36" s="19"/>
      <c r="G36" s="19"/>
    </row>
    <row r="37" spans="1:11" ht="15">
      <c r="A37" s="17"/>
      <c r="B37" s="67" t="s">
        <v>42</v>
      </c>
      <c r="C37" s="41"/>
      <c r="F37" s="72" t="s">
        <v>63</v>
      </c>
      <c r="G37" s="76" t="s">
        <v>64</v>
      </c>
      <c r="H37" s="76"/>
      <c r="I37" s="76"/>
      <c r="J37" s="76"/>
      <c r="K37" s="76"/>
    </row>
    <row r="38" spans="1:13" ht="12.75">
      <c r="A38" s="68" t="s">
        <v>43</v>
      </c>
      <c r="B38" s="69" t="s">
        <v>52</v>
      </c>
      <c r="F38" s="3"/>
      <c r="G38" s="94" t="s">
        <v>65</v>
      </c>
      <c r="H38" s="77"/>
      <c r="I38" s="77"/>
      <c r="J38" s="77"/>
      <c r="K38" s="77"/>
      <c r="L38" s="77"/>
      <c r="M38" s="77"/>
    </row>
    <row r="39" spans="1:11" ht="12.75">
      <c r="A39" s="68" t="s">
        <v>44</v>
      </c>
      <c r="B39" s="69" t="s">
        <v>53</v>
      </c>
      <c r="F39" s="3"/>
      <c r="G39" s="83" t="s">
        <v>66</v>
      </c>
      <c r="H39" s="83"/>
      <c r="I39" s="95"/>
      <c r="J39" s="96"/>
      <c r="K39" s="5"/>
    </row>
    <row r="40" spans="1:11" ht="12.75">
      <c r="A40" s="68" t="s">
        <v>54</v>
      </c>
      <c r="B40" s="69" t="s">
        <v>55</v>
      </c>
      <c r="F40" s="3"/>
      <c r="G40" s="83" t="s">
        <v>67</v>
      </c>
      <c r="H40" s="83"/>
      <c r="I40" s="78"/>
      <c r="J40" s="79"/>
      <c r="K40" s="5"/>
    </row>
    <row r="41" spans="1:11" ht="12.75">
      <c r="A41" s="70" t="s">
        <v>45</v>
      </c>
      <c r="B41" s="71" t="s">
        <v>46</v>
      </c>
      <c r="F41" s="3"/>
      <c r="G41" s="83" t="s">
        <v>68</v>
      </c>
      <c r="H41" s="83"/>
      <c r="I41" s="78"/>
      <c r="J41" s="79"/>
      <c r="K41" s="5"/>
    </row>
    <row r="42" spans="6:11" ht="12.75">
      <c r="F42" s="3"/>
      <c r="G42" s="83" t="s">
        <v>69</v>
      </c>
      <c r="H42" s="83"/>
      <c r="I42" s="78"/>
      <c r="J42" s="79"/>
      <c r="K42" s="5"/>
    </row>
    <row r="43" spans="4:10" ht="12.75">
      <c r="D43" s="80" t="s">
        <v>70</v>
      </c>
      <c r="E43" s="81"/>
      <c r="F43" s="82"/>
      <c r="G43" s="82"/>
      <c r="H43" s="77"/>
      <c r="I43" s="78"/>
      <c r="J43" s="79"/>
    </row>
    <row r="44" spans="5:10" ht="12.75">
      <c r="E44" s="76" t="s">
        <v>72</v>
      </c>
      <c r="F44" s="77"/>
      <c r="G44" s="77"/>
      <c r="H44" s="77"/>
      <c r="I44" s="78"/>
      <c r="J44" s="79"/>
    </row>
  </sheetData>
  <sheetProtection password="DB83" sheet="1" selectLockedCells="1"/>
  <mergeCells count="17">
    <mergeCell ref="E6:K6"/>
    <mergeCell ref="E7:K7"/>
    <mergeCell ref="E8:K8"/>
    <mergeCell ref="G37:K37"/>
    <mergeCell ref="G38:M38"/>
    <mergeCell ref="G39:H39"/>
    <mergeCell ref="I39:J39"/>
    <mergeCell ref="E44:H44"/>
    <mergeCell ref="I44:J44"/>
    <mergeCell ref="D43:H43"/>
    <mergeCell ref="I43:J43"/>
    <mergeCell ref="G40:H40"/>
    <mergeCell ref="I40:J40"/>
    <mergeCell ref="G41:H41"/>
    <mergeCell ref="I41:J41"/>
    <mergeCell ref="G42:H42"/>
    <mergeCell ref="I42:J42"/>
  </mergeCells>
  <dataValidations count="3">
    <dataValidation type="list" allowBlank="1" showInputMessage="1" showErrorMessage="1" sqref="D11:D30">
      <formula1>Nuovalista</formula1>
    </dataValidation>
    <dataValidation type="list" allowBlank="1" showInputMessage="1" showErrorMessage="1" sqref="J11:J30">
      <formula1>"Biennale, Quinquennale"</formula1>
    </dataValidation>
    <dataValidation type="list" allowBlank="1" showInputMessage="1" showErrorMessage="1" sqref="H11:H30">
      <formula1>"Chimico, Metalmeccanico, Elettrico, Pubblico, Altro"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63" r:id="rId2"/>
  <headerFooter alignWithMargins="0">
    <oddFooter>&amp;LCalcolo preventivo spesa MIP&amp;CStampato il &amp;D</oddFooter>
  </headerFooter>
  <ignoredErrors>
    <ignoredError sqref="C11:C30 E11:E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B1">
      <selection activeCell="H13" sqref="H13"/>
    </sheetView>
  </sheetViews>
  <sheetFormatPr defaultColWidth="9.140625" defaultRowHeight="12.75"/>
  <cols>
    <col min="1" max="1" width="6.8515625" style="0" customWidth="1"/>
    <col min="2" max="2" width="95.57421875" style="5" customWidth="1"/>
    <col min="4" max="4" width="11.8515625" style="3" customWidth="1"/>
  </cols>
  <sheetData>
    <row r="1" spans="1:5" ht="18">
      <c r="A1" s="12"/>
      <c r="B1" s="97" t="s">
        <v>58</v>
      </c>
      <c r="C1" s="98"/>
      <c r="D1" s="98"/>
      <c r="E1" s="99"/>
    </row>
    <row r="2" spans="1:5" ht="26.25">
      <c r="A2" s="12"/>
      <c r="B2" s="13" t="s">
        <v>74</v>
      </c>
      <c r="C2" s="13" t="s">
        <v>39</v>
      </c>
      <c r="D2" s="13" t="s">
        <v>38</v>
      </c>
      <c r="E2" s="13" t="s">
        <v>35</v>
      </c>
    </row>
    <row r="3" spans="1:5" ht="12.75">
      <c r="A3" s="2"/>
      <c r="B3" s="6" t="s">
        <v>2</v>
      </c>
      <c r="C3" s="15">
        <v>0</v>
      </c>
      <c r="D3" s="4" t="s">
        <v>37</v>
      </c>
      <c r="E3" s="15">
        <v>0</v>
      </c>
    </row>
    <row r="4" spans="1:5" ht="25.5">
      <c r="A4" s="2"/>
      <c r="B4" s="14" t="s">
        <v>3</v>
      </c>
      <c r="C4" s="15"/>
      <c r="D4" s="4" t="s">
        <v>37</v>
      </c>
      <c r="E4" s="16"/>
    </row>
    <row r="5" spans="2:5" ht="25.5">
      <c r="B5" s="13" t="s">
        <v>13</v>
      </c>
      <c r="C5" s="15"/>
      <c r="D5" s="4" t="s">
        <v>37</v>
      </c>
      <c r="E5" s="15"/>
    </row>
    <row r="6" spans="2:5" ht="12.75">
      <c r="B6" s="6" t="s">
        <v>2</v>
      </c>
      <c r="C6" s="15">
        <v>0</v>
      </c>
      <c r="D6" s="4" t="s">
        <v>37</v>
      </c>
      <c r="E6" s="15">
        <v>0</v>
      </c>
    </row>
    <row r="7" spans="2:5" ht="12.75">
      <c r="B7" s="6" t="s">
        <v>25</v>
      </c>
      <c r="C7" s="15">
        <v>143.22</v>
      </c>
      <c r="D7" s="4">
        <v>3275</v>
      </c>
      <c r="E7" s="16">
        <f>0.22*C7</f>
        <v>31.508399999999998</v>
      </c>
    </row>
    <row r="8" spans="2:5" ht="12.75">
      <c r="B8" s="6" t="s">
        <v>26</v>
      </c>
      <c r="C8" s="15">
        <v>214.81</v>
      </c>
      <c r="D8" s="4">
        <v>3276</v>
      </c>
      <c r="E8" s="16">
        <f aca="true" t="shared" si="0" ref="E8:E28">0.22*C8</f>
        <v>47.2582</v>
      </c>
    </row>
    <row r="9" spans="2:5" ht="12.75">
      <c r="B9" s="6" t="s">
        <v>27</v>
      </c>
      <c r="C9" s="15">
        <v>286.42</v>
      </c>
      <c r="D9" s="4">
        <v>3277</v>
      </c>
      <c r="E9" s="16">
        <f t="shared" si="0"/>
        <v>63.01240000000001</v>
      </c>
    </row>
    <row r="10" spans="2:5" ht="12.75">
      <c r="B10" s="6" t="s">
        <v>28</v>
      </c>
      <c r="C10" s="15">
        <v>358.03</v>
      </c>
      <c r="D10" s="4">
        <v>3278</v>
      </c>
      <c r="E10" s="16">
        <f t="shared" si="0"/>
        <v>78.7666</v>
      </c>
    </row>
    <row r="11" spans="2:5" ht="12.75">
      <c r="B11" s="6" t="s">
        <v>29</v>
      </c>
      <c r="C11" s="15">
        <v>429.64</v>
      </c>
      <c r="D11" s="4">
        <v>3279</v>
      </c>
      <c r="E11" s="16">
        <f t="shared" si="0"/>
        <v>94.5208</v>
      </c>
    </row>
    <row r="12" spans="2:5" ht="12.75">
      <c r="B12" s="6" t="s">
        <v>30</v>
      </c>
      <c r="C12" s="15">
        <v>593.32</v>
      </c>
      <c r="D12" s="4">
        <v>3280</v>
      </c>
      <c r="E12" s="16">
        <f t="shared" si="0"/>
        <v>130.53040000000001</v>
      </c>
    </row>
    <row r="13" spans="2:5" ht="12.75">
      <c r="B13" s="6" t="s">
        <v>31</v>
      </c>
      <c r="C13" s="15">
        <v>675.15</v>
      </c>
      <c r="D13" s="4">
        <v>3281</v>
      </c>
      <c r="E13" s="16">
        <f t="shared" si="0"/>
        <v>148.533</v>
      </c>
    </row>
    <row r="14" spans="2:5" ht="12.75">
      <c r="B14" s="6" t="s">
        <v>32</v>
      </c>
      <c r="C14" s="15">
        <v>756.99</v>
      </c>
      <c r="D14" s="4">
        <v>3282</v>
      </c>
      <c r="E14" s="16">
        <f t="shared" si="0"/>
        <v>166.5378</v>
      </c>
    </row>
    <row r="15" spans="2:5" ht="12.75">
      <c r="B15" s="6" t="s">
        <v>33</v>
      </c>
      <c r="C15" s="15">
        <v>845.65</v>
      </c>
      <c r="D15" s="4">
        <v>3283</v>
      </c>
      <c r="E15" s="16">
        <f t="shared" si="0"/>
        <v>186.043</v>
      </c>
    </row>
    <row r="16" spans="2:5" ht="12.75">
      <c r="B16" s="6" t="s">
        <v>0</v>
      </c>
      <c r="C16" s="15">
        <v>1002.54</v>
      </c>
      <c r="D16" s="4">
        <v>3284</v>
      </c>
      <c r="E16" s="16">
        <f t="shared" si="0"/>
        <v>220.5588</v>
      </c>
    </row>
    <row r="17" spans="2:5" ht="12.75">
      <c r="B17" s="6" t="s">
        <v>1</v>
      </c>
      <c r="C17" s="15">
        <v>1503.81</v>
      </c>
      <c r="D17" s="4">
        <v>3285</v>
      </c>
      <c r="E17" s="16">
        <f t="shared" si="0"/>
        <v>330.8382</v>
      </c>
    </row>
    <row r="18" spans="2:5" ht="12.75">
      <c r="B18" s="6" t="s">
        <v>34</v>
      </c>
      <c r="C18" s="15">
        <v>2380.09</v>
      </c>
      <c r="D18" s="4">
        <v>3286</v>
      </c>
      <c r="E18" s="16">
        <f t="shared" si="0"/>
        <v>523.6198</v>
      </c>
    </row>
    <row r="19" spans="2:5" ht="12.75">
      <c r="B19" s="6" t="s">
        <v>23</v>
      </c>
      <c r="C19" s="16">
        <v>143.2</v>
      </c>
      <c r="D19" s="4">
        <v>3417</v>
      </c>
      <c r="E19" s="16">
        <f t="shared" si="0"/>
        <v>31.503999999999998</v>
      </c>
    </row>
    <row r="20" spans="2:5" ht="12.75">
      <c r="B20" s="6" t="s">
        <v>21</v>
      </c>
      <c r="C20" s="16">
        <v>166.4</v>
      </c>
      <c r="D20" s="4">
        <v>3290</v>
      </c>
      <c r="E20" s="16">
        <f t="shared" si="0"/>
        <v>36.608000000000004</v>
      </c>
    </row>
    <row r="21" spans="2:5" ht="25.5">
      <c r="B21" s="14" t="s">
        <v>3</v>
      </c>
      <c r="C21" s="15"/>
      <c r="D21" s="4" t="s">
        <v>37</v>
      </c>
      <c r="E21" s="16"/>
    </row>
    <row r="22" spans="2:5" ht="25.5">
      <c r="B22" s="13" t="s">
        <v>14</v>
      </c>
      <c r="C22" s="15"/>
      <c r="D22" s="4" t="s">
        <v>37</v>
      </c>
      <c r="E22" s="16"/>
    </row>
    <row r="23" spans="2:5" ht="12.75">
      <c r="B23" s="6" t="s">
        <v>2</v>
      </c>
      <c r="C23" s="15">
        <v>0</v>
      </c>
      <c r="D23" s="4" t="s">
        <v>37</v>
      </c>
      <c r="E23" s="15">
        <v>0</v>
      </c>
    </row>
    <row r="24" spans="2:5" ht="15" customHeight="1">
      <c r="B24" s="14" t="s">
        <v>15</v>
      </c>
      <c r="C24" s="16">
        <v>71.6</v>
      </c>
      <c r="D24" s="4">
        <v>3287</v>
      </c>
      <c r="E24" s="16">
        <f t="shared" si="0"/>
        <v>15.751999999999999</v>
      </c>
    </row>
    <row r="25" spans="2:5" ht="12.75">
      <c r="B25" s="6" t="s">
        <v>16</v>
      </c>
      <c r="C25" s="16">
        <v>71.6</v>
      </c>
      <c r="D25" s="4">
        <v>3288</v>
      </c>
      <c r="E25" s="16">
        <f t="shared" si="0"/>
        <v>15.751999999999999</v>
      </c>
    </row>
    <row r="26" spans="2:5" ht="12.75" customHeight="1">
      <c r="B26" s="6" t="s">
        <v>24</v>
      </c>
      <c r="C26" s="16">
        <v>71.6</v>
      </c>
      <c r="D26" s="4">
        <v>3289</v>
      </c>
      <c r="E26" s="16">
        <f t="shared" si="0"/>
        <v>15.751999999999999</v>
      </c>
    </row>
    <row r="27" spans="2:5" ht="12.75">
      <c r="B27" s="6" t="s">
        <v>22</v>
      </c>
      <c r="C27" s="16">
        <v>71.6</v>
      </c>
      <c r="D27" s="4">
        <v>3291</v>
      </c>
      <c r="E27" s="16">
        <f t="shared" si="0"/>
        <v>15.751999999999999</v>
      </c>
    </row>
    <row r="28" spans="2:5" ht="14.25" customHeight="1">
      <c r="B28" s="6" t="s">
        <v>17</v>
      </c>
      <c r="C28" s="16">
        <v>71.6</v>
      </c>
      <c r="D28" s="4">
        <v>3292</v>
      </c>
      <c r="E28" s="16">
        <f t="shared" si="0"/>
        <v>15.751999999999999</v>
      </c>
    </row>
  </sheetData>
  <sheetProtection password="DB83" sheet="1" objects="1" scenarios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a.altieri</cp:lastModifiedBy>
  <cp:lastPrinted>2019-02-25T10:03:56Z</cp:lastPrinted>
  <dcterms:created xsi:type="dcterms:W3CDTF">1996-11-05T10:16:36Z</dcterms:created>
  <dcterms:modified xsi:type="dcterms:W3CDTF">2019-03-01T13:21:02Z</dcterms:modified>
  <cp:category/>
  <cp:version/>
  <cp:contentType/>
  <cp:contentStatus/>
</cp:coreProperties>
</file>