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Calcolatore" sheetId="1" r:id="rId1"/>
    <sheet name="Tipologia Dispositivo" sheetId="6" r:id="rId2"/>
  </sheets>
  <definedNames>
    <definedName name="_xlnm._FilterDatabase" localSheetId="1" hidden="1">'Tipologia Dispositivo'!$A$5:$D$11</definedName>
    <definedName name="frequenza">#REF!</definedName>
    <definedName name="Liste">'Tipologia Dispositivo'!$B$3:$E$11</definedName>
    <definedName name="Nuovalista">'Tipologia Dispositivo'!$B$2:$B$17</definedName>
    <definedName name="Nuovatabella">'Tipologia Dispositivo'!$B$3:$E$17</definedName>
    <definedName name="settore">#REF!</definedName>
    <definedName name="Tariffario">'Tipologia Dispositivo'!$B$3:$B$11</definedName>
    <definedName name="Tariffarione">'Tipologia Dispositivo'!$B$3:$D$11</definedName>
  </definedNames>
  <calcPr calcId="125725"/>
</workbook>
</file>

<file path=xl/calcChain.xml><?xml version="1.0" encoding="utf-8"?>
<calcChain xmlns="http://schemas.openxmlformats.org/spreadsheetml/2006/main">
  <c r="E17" i="6"/>
  <c r="E16"/>
  <c r="E15"/>
  <c r="E14"/>
  <c r="E13"/>
  <c r="E12"/>
  <c r="E11"/>
  <c r="E10"/>
  <c r="E9"/>
  <c r="E8"/>
  <c r="E7"/>
  <c r="E11" i="1"/>
  <c r="E33" s="1"/>
  <c r="E34" s="1"/>
  <c r="E13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E35" l="1"/>
</calcChain>
</file>

<file path=xl/sharedStrings.xml><?xml version="1.0" encoding="utf-8"?>
<sst xmlns="http://schemas.openxmlformats.org/spreadsheetml/2006/main" count="92" uniqueCount="66">
  <si>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</si>
  <si>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</si>
  <si>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</si>
  <si>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</si>
  <si>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     Agenzia Regionale per la Prevenzione </t>
  </si>
  <si>
    <t xml:space="preserve">     e la Protezione dell’Ambiente</t>
  </si>
  <si>
    <t xml:space="preserve">Matricola (Rif.Arpa/INAIL (ex.ISPESL)/ASL) </t>
  </si>
  <si>
    <t>Ubicazione impianto</t>
  </si>
  <si>
    <t>Potenza installata (Kw)</t>
  </si>
  <si>
    <t>Data ultima verifica</t>
  </si>
  <si>
    <t>________________________</t>
  </si>
  <si>
    <t>Corso Trieste 27, 70126 Bari</t>
  </si>
  <si>
    <t xml:space="preserve">Tel. 080 5460111 - Fax  080 5460150 </t>
  </si>
  <si>
    <t>www.arpapuglia.it</t>
  </si>
  <si>
    <t>C.F. e  P.IVA. 05830420724</t>
  </si>
  <si>
    <t xml:space="preserve">P. IVA: </t>
  </si>
  <si>
    <t>IVA</t>
  </si>
  <si>
    <t>N.</t>
  </si>
  <si>
    <t>Verifiche di impianti con captatori ad asta - Impianti con un solo captatore</t>
  </si>
  <si>
    <t>Verifiche di impianti con captatori ad asta - Per ogni asta in più dello stesso complesso</t>
  </si>
  <si>
    <r>
      <t>Verifiche di impianti con captatori a maglia - Per superfici protette fino a 50 m</t>
    </r>
    <r>
      <rPr>
        <vertAlign val="superscript"/>
        <sz val="10"/>
        <rFont val="Arial"/>
        <family val="2"/>
      </rPr>
      <t>2</t>
    </r>
  </si>
  <si>
    <r>
      <t>Verifiche di impianti con captatori a maglia - Per superfici protette oltre i 50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 fino a 150 m</t>
    </r>
    <r>
      <rPr>
        <vertAlign val="superscript"/>
        <sz val="10"/>
        <rFont val="Arial"/>
        <family val="2"/>
      </rPr>
      <t>2</t>
    </r>
  </si>
  <si>
    <r>
      <t>Verifiche di impianti con captatori a maglia - Per superfici protette oltre i 150 m</t>
    </r>
    <r>
      <rPr>
        <vertAlign val="superscript"/>
        <sz val="10"/>
        <rFont val="Arial"/>
        <family val="2"/>
      </rPr>
      <t>2</t>
    </r>
  </si>
  <si>
    <t>Strutture metalliche fuori terra collegate ad apposito dispersore - Strutture isolate</t>
  </si>
  <si>
    <t>Strutture metalliche fuori terra collegate ad apposito dispersore - Più strutture raggruppate, oltre la prima</t>
  </si>
  <si>
    <t>Recipienti e apparecchi metallici fuori terra collegate ad apposito dispersore - Unità isolate</t>
  </si>
  <si>
    <t>Recipienti e apparecchi metallici fuori terra collegate ad apposito dispersore - Più unità raggruppate, oltre la prima</t>
  </si>
  <si>
    <t>Strutture metalliche fuori terra collegate ad apposito dispersore - Strutture collegate ad apposito dispersore o direttamente messe a terra</t>
  </si>
  <si>
    <t>/</t>
  </si>
  <si>
    <t>&gt;&gt;&gt;&gt;&gt;&gt;&gt;&gt;&gt;&gt;&gt;&gt;&gt;&gt;&gt;&gt;&gt;&gt;&gt;&gt;&gt;&gt;&gt;&gt;&gt;&gt;&gt;&gt;&gt; Dispositivi di protezione contro le scariche atmosferiche &lt;&lt;&lt;&lt;&lt;&lt;&lt;&lt;&lt;&lt;&lt;&lt;&lt;&lt;&lt;&lt;&lt;&lt;&lt;&lt;&lt;&lt;&lt;&lt;&lt;&lt;&lt;&lt;&lt;</t>
  </si>
  <si>
    <t>Costo Unitario</t>
  </si>
  <si>
    <t>Codice art. ARPA</t>
  </si>
  <si>
    <t>Cod. Art. ARPA (#)</t>
  </si>
  <si>
    <t>Tipologia Dispositivo di Protezione contro le Scariche Atmosferiche (*)</t>
  </si>
  <si>
    <t>Costo Unitario (#)</t>
  </si>
  <si>
    <t>Settore di impiego (°)</t>
  </si>
  <si>
    <t>Frequenza di verifica (°)</t>
  </si>
  <si>
    <t>PREVENTIVO COSTO VERIFICA</t>
  </si>
  <si>
    <t>Importo netto (imponibile)</t>
  </si>
  <si>
    <t>Importo complessivo</t>
  </si>
  <si>
    <t>LEGENDA COMPILAZIONE:</t>
  </si>
  <si>
    <t>(*)</t>
  </si>
  <si>
    <t>(#)</t>
  </si>
  <si>
    <t>(°)</t>
  </si>
  <si>
    <t>Selezionare una voce dall'elenco a discesa.</t>
  </si>
  <si>
    <t>NON COMPILARE, tali voci si compilano automaticamente in base alla 'Tipologia dispositivo' selezionata.</t>
  </si>
  <si>
    <t>Verifiche periodiche o straordinarie: Dispositivi di Protezione contro le Scariche Atmosferiche</t>
  </si>
  <si>
    <t>TARIFFARIO VERIFICHE DISPOSITIVI DI PROTEZIONE DA SCARICHE ATMOSFERICHE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</si>
  <si>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</si>
  <si>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</si>
  <si>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t>ai sensi del DM 55/2013, D.Lgs. 66/2014 e Legge n. 190/2014,  INDICARE  I SEGUENTI CODICI:</t>
  </si>
  <si>
    <t>CODICE IPA:</t>
  </si>
  <si>
    <t xml:space="preserve">CODICE UFFICIO:  </t>
  </si>
  <si>
    <t>CODICE CIG:</t>
  </si>
  <si>
    <t xml:space="preserve">CODICE CUP: </t>
  </si>
  <si>
    <r>
      <rPr>
        <sz val="11"/>
        <color indexed="8"/>
        <rFont val="Calibri"/>
        <family val="2"/>
      </rPr>
      <t>Per le</t>
    </r>
    <r>
      <rPr>
        <b/>
        <u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</si>
  <si>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</si>
  <si>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</si>
  <si>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</si>
  <si>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r>
      <t xml:space="preserve">indicare nella tabella in basso i seguenti </t>
    </r>
    <r>
      <rPr>
        <b/>
        <sz val="11"/>
        <color indexed="8"/>
        <rFont val="Calibri"/>
        <family val="2"/>
      </rPr>
      <t>CODICI:  UNIVOCO SDI, IPA, CODICE UFFICIO, CODICE CIG, CODICE CUP</t>
    </r>
  </si>
  <si>
    <r>
      <rPr>
        <b/>
        <sz val="10"/>
        <rFont val="Arial"/>
        <family val="2"/>
      </rPr>
      <t xml:space="preserve">Codice Destinatario SDI </t>
    </r>
    <r>
      <rPr>
        <sz val="10"/>
        <rFont val="Arial"/>
        <family val="2"/>
      </rPr>
      <t>per la Fattura Elettronica</t>
    </r>
  </si>
  <si>
    <t>Selezionare una 'Tipologia dispositivo' dall'elenco a tendina.</t>
  </si>
  <si>
    <t>Strutture di qualsiasi tipo dei cantieri edili - Strutture di qualsiasi tipo dei cantieri edili, verificate congiuntamente agli impianti di terra</t>
  </si>
  <si>
    <t>Prospetto da compilare ed allegare alla richiesta di verifica - Compilare una riga per ogni attrezzatura (max.20)</t>
  </si>
  <si>
    <r>
      <t xml:space="preserve"> </t>
    </r>
    <r>
      <rPr>
        <b/>
        <sz val="11"/>
        <color indexed="8"/>
        <rFont val="Calibri"/>
        <family val="2"/>
      </rPr>
      <t xml:space="preserve">DELIBERA DDG n. 96/2019 -  TARIFFARIO REGIONALE - BURP n. 98 del 31.07.2002 agg. Indici ISTAT  </t>
    </r>
  </si>
  <si>
    <t>DELIBERA DDG n. 96/2019 -  TARIFFARIO REGIONALE - BURP n. 98 del 31.07.2002 agg. Indici ISTAT                                      DESCRIZIONE VERIFICA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</si>
</sst>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/yy;@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NumberFormat="1" applyFont="1" applyBorder="1"/>
    <xf numFmtId="0" fontId="0" fillId="0" borderId="0" xfId="0" applyNumberFormat="1" applyBorder="1"/>
    <xf numFmtId="0" fontId="0" fillId="0" borderId="0" xfId="0" applyBorder="1"/>
    <xf numFmtId="43" fontId="0" fillId="0" borderId="0" xfId="1" applyFont="1" applyBorder="1" applyProtection="1">
      <protection locked="0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9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1" applyNumberFormat="1" applyFont="1" applyBorder="1" applyAlignment="1" applyProtection="1">
      <alignment horizontal="center" vertical="center"/>
    </xf>
    <xf numFmtId="44" fontId="0" fillId="0" borderId="1" xfId="1" applyNumberFormat="1" applyFont="1" applyBorder="1" applyAlignment="1" applyProtection="1">
      <alignment horizontal="center" vertical="center"/>
    </xf>
    <xf numFmtId="44" fontId="0" fillId="0" borderId="5" xfId="1" applyNumberFormat="1" applyFont="1" applyBorder="1" applyAlignment="1" applyProtection="1">
      <alignment horizontal="center" vertical="center"/>
    </xf>
    <xf numFmtId="0" fontId="12" fillId="0" borderId="0" xfId="2" applyFont="1" applyAlignment="1"/>
    <xf numFmtId="0" fontId="11" fillId="0" borderId="0" xfId="2" applyFont="1"/>
    <xf numFmtId="0" fontId="13" fillId="0" borderId="0" xfId="2" applyFont="1" applyAlignment="1"/>
    <xf numFmtId="0" fontId="0" fillId="0" borderId="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wrapText="1"/>
    </xf>
    <xf numFmtId="44" fontId="9" fillId="2" borderId="6" xfId="0" applyNumberFormat="1" applyFont="1" applyFill="1" applyBorder="1" applyAlignment="1" applyProtection="1">
      <alignment horizontal="center" vertical="center" wrapText="1"/>
    </xf>
    <xf numFmtId="44" fontId="9" fillId="2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wrapText="1"/>
    </xf>
    <xf numFmtId="44" fontId="9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0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 wrapText="1"/>
      <protection locked="0"/>
    </xf>
    <xf numFmtId="44" fontId="0" fillId="0" borderId="10" xfId="1" applyNumberFormat="1" applyFont="1" applyBorder="1" applyAlignment="1" applyProtection="1">
      <alignment horizontal="center" vertical="center"/>
    </xf>
    <xf numFmtId="0" fontId="0" fillId="0" borderId="10" xfId="1" applyNumberFormat="1" applyFon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5" xfId="1" applyNumberFormat="1" applyFont="1" applyBorder="1" applyAlignment="1" applyProtection="1">
      <alignment horizontal="center" vertical="center"/>
      <protection locked="0"/>
    </xf>
    <xf numFmtId="0" fontId="14" fillId="0" borderId="0" xfId="2" applyFont="1"/>
    <xf numFmtId="0" fontId="11" fillId="0" borderId="0" xfId="2"/>
    <xf numFmtId="0" fontId="15" fillId="0" borderId="0" xfId="2" applyFont="1"/>
    <xf numFmtId="0" fontId="16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4" fontId="0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9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>
      <alignment wrapText="1"/>
    </xf>
    <xf numFmtId="0" fontId="18" fillId="0" borderId="24" xfId="2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/>
    <xf numFmtId="0" fontId="18" fillId="0" borderId="27" xfId="2" applyFont="1" applyBorder="1" applyAlignment="1"/>
    <xf numFmtId="0" fontId="0" fillId="0" borderId="0" xfId="0" applyBorder="1" applyAlignment="1"/>
    <xf numFmtId="0" fontId="0" fillId="0" borderId="28" xfId="0" applyBorder="1" applyAlignment="1"/>
    <xf numFmtId="0" fontId="11" fillId="0" borderId="2" xfId="2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/>
    <xf numFmtId="0" fontId="2" fillId="0" borderId="0" xfId="0" applyFont="1" applyAlignment="1">
      <alignment horizontal="left" vertical="center"/>
    </xf>
    <xf numFmtId="0" fontId="0" fillId="0" borderId="29" xfId="0" applyNumberFormat="1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23" xfId="0" applyBorder="1" applyAlignment="1" applyProtection="1">
      <protection locked="0"/>
    </xf>
    <xf numFmtId="0" fontId="4" fillId="0" borderId="0" xfId="0" applyNumberFormat="1" applyFont="1" applyAlignment="1">
      <alignment horizontal="right" vertic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</cellXfs>
  <cellStyles count="3">
    <cellStyle name="Migliaia" xfId="1" builtinId="3"/>
    <cellStyle name="Normal_Sheet1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57150</xdr:rowOff>
    </xdr:from>
    <xdr:to>
      <xdr:col>1</xdr:col>
      <xdr:colOff>1495425</xdr:colOff>
      <xdr:row>4</xdr:row>
      <xdr:rowOff>9525</xdr:rowOff>
    </xdr:to>
    <xdr:pic>
      <xdr:nvPicPr>
        <xdr:cNvPr id="2135" name="Immagine 4" descr="Logo Arpa co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" y="57150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topLeftCell="B1" zoomScale="90" zoomScaleNormal="90" workbookViewId="0">
      <selection activeCell="D11" sqref="D11"/>
    </sheetView>
  </sheetViews>
  <sheetFormatPr defaultRowHeight="12.75"/>
  <cols>
    <col min="1" max="1" width="5.7109375" style="3" customWidth="1"/>
    <col min="2" max="2" width="24.85546875" style="3" bestFit="1" customWidth="1"/>
    <col min="3" max="3" width="12" style="11" customWidth="1"/>
    <col min="4" max="4" width="44.7109375" style="5" customWidth="1"/>
    <col min="5" max="5" width="12.85546875" customWidth="1"/>
    <col min="6" max="6" width="13.28515625" customWidth="1"/>
    <col min="7" max="7" width="14.5703125" customWidth="1"/>
    <col min="8" max="10" width="13.42578125" customWidth="1"/>
    <col min="11" max="11" width="30.42578125" customWidth="1"/>
    <col min="12" max="12" width="2.28515625" customWidth="1"/>
  </cols>
  <sheetData>
    <row r="1" spans="1:14">
      <c r="C1" s="3"/>
      <c r="D1" s="3"/>
      <c r="E1" s="11"/>
      <c r="F1" s="11"/>
      <c r="G1" s="11"/>
      <c r="H1" s="5"/>
      <c r="I1" s="5"/>
      <c r="J1" s="5"/>
      <c r="K1" s="5"/>
      <c r="M1" s="3"/>
    </row>
    <row r="2" spans="1:14" ht="19.5">
      <c r="D2" s="45" t="s">
        <v>46</v>
      </c>
      <c r="E2" s="5"/>
      <c r="F2" s="5"/>
      <c r="J2" s="27" t="s">
        <v>3</v>
      </c>
      <c r="K2" s="46"/>
      <c r="M2" s="28" t="s">
        <v>11</v>
      </c>
      <c r="N2" s="28"/>
    </row>
    <row r="3" spans="1:14" ht="15">
      <c r="D3" s="47" t="s">
        <v>63</v>
      </c>
      <c r="E3" s="5"/>
      <c r="F3" s="5"/>
      <c r="J3" s="29" t="s">
        <v>4</v>
      </c>
      <c r="K3" s="46"/>
      <c r="M3" s="28" t="s">
        <v>12</v>
      </c>
      <c r="N3" s="28"/>
    </row>
    <row r="4" spans="1:14" ht="15.75">
      <c r="D4" s="47" t="s">
        <v>64</v>
      </c>
      <c r="E4" s="5"/>
      <c r="F4" s="5"/>
      <c r="G4" s="27"/>
      <c r="H4" s="46"/>
      <c r="J4" s="29" t="s">
        <v>5</v>
      </c>
      <c r="K4" s="46"/>
      <c r="M4" s="28" t="s">
        <v>13</v>
      </c>
    </row>
    <row r="5" spans="1:14" ht="12.75" customHeight="1">
      <c r="D5" s="47"/>
      <c r="E5" s="5"/>
      <c r="F5" s="5"/>
      <c r="G5" s="27"/>
      <c r="H5" s="46"/>
      <c r="I5" s="19"/>
      <c r="J5" s="19"/>
      <c r="M5" s="28" t="s">
        <v>14</v>
      </c>
    </row>
    <row r="6" spans="1:14" ht="15">
      <c r="F6" s="79" t="s">
        <v>55</v>
      </c>
      <c r="G6" s="80"/>
      <c r="H6" s="80"/>
      <c r="I6" s="80"/>
      <c r="J6" s="81"/>
      <c r="K6" s="81"/>
      <c r="L6" s="82"/>
    </row>
    <row r="7" spans="1:14" ht="14.25" customHeight="1">
      <c r="A7" s="17"/>
      <c r="C7" s="73" t="s">
        <v>58</v>
      </c>
      <c r="D7" s="37" t="s">
        <v>10</v>
      </c>
      <c r="F7" s="83" t="s">
        <v>56</v>
      </c>
      <c r="G7" s="84"/>
      <c r="H7" s="84"/>
      <c r="I7" s="84"/>
      <c r="J7" s="84"/>
      <c r="K7" s="84"/>
      <c r="L7" s="85"/>
    </row>
    <row r="8" spans="1:14" ht="14.25" customHeight="1">
      <c r="A8" s="17"/>
      <c r="C8" s="49" t="s">
        <v>15</v>
      </c>
      <c r="D8" s="37" t="s">
        <v>10</v>
      </c>
      <c r="F8" s="86" t="s">
        <v>59</v>
      </c>
      <c r="G8" s="87"/>
      <c r="H8" s="87"/>
      <c r="I8" s="87"/>
      <c r="J8" s="87"/>
      <c r="K8" s="87"/>
      <c r="L8" s="88"/>
    </row>
    <row r="9" spans="1:14" ht="15" customHeight="1" thickBot="1">
      <c r="A9" s="17"/>
      <c r="B9" s="17"/>
      <c r="C9" s="18"/>
      <c r="D9" s="20"/>
      <c r="E9" s="19"/>
      <c r="F9" s="19"/>
      <c r="G9" s="19"/>
      <c r="H9" s="19"/>
      <c r="I9" s="19"/>
      <c r="J9" s="19"/>
      <c r="K9" s="1"/>
      <c r="L9" s="1"/>
    </row>
    <row r="10" spans="1:14" ht="45" customHeight="1" thickBot="1">
      <c r="A10" s="50" t="s">
        <v>17</v>
      </c>
      <c r="B10" s="48" t="s">
        <v>6</v>
      </c>
      <c r="C10" s="48" t="s">
        <v>32</v>
      </c>
      <c r="D10" s="48" t="s">
        <v>33</v>
      </c>
      <c r="E10" s="48" t="s">
        <v>34</v>
      </c>
      <c r="F10" s="48" t="s">
        <v>7</v>
      </c>
      <c r="G10" s="48" t="s">
        <v>8</v>
      </c>
      <c r="H10" s="48" t="s">
        <v>35</v>
      </c>
      <c r="I10" s="48" t="s">
        <v>9</v>
      </c>
      <c r="J10" s="48" t="s">
        <v>36</v>
      </c>
      <c r="K10" s="51" t="s">
        <v>2</v>
      </c>
      <c r="L10" s="7"/>
      <c r="M10" s="8"/>
      <c r="N10" s="9"/>
    </row>
    <row r="11" spans="1:14">
      <c r="A11" s="38">
        <v>1</v>
      </c>
      <c r="B11" s="55"/>
      <c r="C11" s="39" t="str">
        <f>IF(D11="","",VLOOKUP(D11,Nuovatabella,3,FALSE))</f>
        <v>/</v>
      </c>
      <c r="D11" s="40" t="s">
        <v>0</v>
      </c>
      <c r="E11" s="41">
        <f t="shared" ref="E11:E30" si="0">IF(D11="",0,VLOOKUP(D11,Nuovatabella,2,FALSE))</f>
        <v>0</v>
      </c>
      <c r="F11" s="42"/>
      <c r="G11" s="58"/>
      <c r="H11" s="61"/>
      <c r="I11" s="64"/>
      <c r="J11" s="61"/>
      <c r="K11" s="52"/>
      <c r="L11" s="8"/>
      <c r="M11" s="10"/>
      <c r="N11" s="9"/>
    </row>
    <row r="12" spans="1:14">
      <c r="A12" s="21">
        <v>2</v>
      </c>
      <c r="B12" s="56"/>
      <c r="C12" s="22" t="str">
        <f t="shared" ref="C12:C30" si="1">IF(D12="","",VLOOKUP(D12,Nuovatabella,3,FALSE))</f>
        <v>/</v>
      </c>
      <c r="D12" s="30" t="s">
        <v>0</v>
      </c>
      <c r="E12" s="25">
        <f t="shared" si="0"/>
        <v>0</v>
      </c>
      <c r="F12" s="43"/>
      <c r="G12" s="59"/>
      <c r="H12" s="62"/>
      <c r="I12" s="65"/>
      <c r="J12" s="62"/>
      <c r="K12" s="53"/>
      <c r="L12" s="8"/>
      <c r="M12" s="8"/>
      <c r="N12" s="9"/>
    </row>
    <row r="13" spans="1:14">
      <c r="A13" s="21">
        <v>3</v>
      </c>
      <c r="B13" s="56"/>
      <c r="C13" s="22" t="str">
        <f t="shared" si="1"/>
        <v>/</v>
      </c>
      <c r="D13" s="30" t="s">
        <v>0</v>
      </c>
      <c r="E13" s="25">
        <f t="shared" si="0"/>
        <v>0</v>
      </c>
      <c r="F13" s="43"/>
      <c r="G13" s="59"/>
      <c r="H13" s="62"/>
      <c r="I13" s="65"/>
      <c r="J13" s="62"/>
      <c r="K13" s="53"/>
      <c r="L13" s="8"/>
      <c r="M13" s="8"/>
      <c r="N13" s="9"/>
    </row>
    <row r="14" spans="1:14">
      <c r="A14" s="21">
        <v>4</v>
      </c>
      <c r="B14" s="56"/>
      <c r="C14" s="22" t="str">
        <f t="shared" si="1"/>
        <v>/</v>
      </c>
      <c r="D14" s="30" t="s">
        <v>0</v>
      </c>
      <c r="E14" s="25">
        <f t="shared" si="0"/>
        <v>0</v>
      </c>
      <c r="F14" s="43"/>
      <c r="G14" s="59"/>
      <c r="H14" s="62"/>
      <c r="I14" s="65"/>
      <c r="J14" s="62"/>
      <c r="K14" s="53"/>
    </row>
    <row r="15" spans="1:14">
      <c r="A15" s="21">
        <v>5</v>
      </c>
      <c r="B15" s="56"/>
      <c r="C15" s="22" t="str">
        <f t="shared" si="1"/>
        <v>/</v>
      </c>
      <c r="D15" s="30" t="s">
        <v>0</v>
      </c>
      <c r="E15" s="25">
        <f t="shared" si="0"/>
        <v>0</v>
      </c>
      <c r="F15" s="43"/>
      <c r="G15" s="59"/>
      <c r="H15" s="62"/>
      <c r="I15" s="65"/>
      <c r="J15" s="62"/>
      <c r="K15" s="53"/>
    </row>
    <row r="16" spans="1:14">
      <c r="A16" s="21">
        <v>6</v>
      </c>
      <c r="B16" s="56"/>
      <c r="C16" s="22" t="str">
        <f t="shared" si="1"/>
        <v>/</v>
      </c>
      <c r="D16" s="30" t="s">
        <v>0</v>
      </c>
      <c r="E16" s="25">
        <f t="shared" si="0"/>
        <v>0</v>
      </c>
      <c r="F16" s="43"/>
      <c r="G16" s="59"/>
      <c r="H16" s="62"/>
      <c r="I16" s="65"/>
      <c r="J16" s="62"/>
      <c r="K16" s="53"/>
    </row>
    <row r="17" spans="1:11">
      <c r="A17" s="21">
        <v>7</v>
      </c>
      <c r="B17" s="56"/>
      <c r="C17" s="22" t="str">
        <f t="shared" si="1"/>
        <v>/</v>
      </c>
      <c r="D17" s="30" t="s">
        <v>0</v>
      </c>
      <c r="E17" s="25">
        <f t="shared" si="0"/>
        <v>0</v>
      </c>
      <c r="F17" s="43"/>
      <c r="G17" s="59"/>
      <c r="H17" s="62"/>
      <c r="I17" s="65"/>
      <c r="J17" s="62"/>
      <c r="K17" s="53"/>
    </row>
    <row r="18" spans="1:11">
      <c r="A18" s="21">
        <v>8</v>
      </c>
      <c r="B18" s="56"/>
      <c r="C18" s="22" t="str">
        <f t="shared" si="1"/>
        <v>/</v>
      </c>
      <c r="D18" s="30" t="s">
        <v>0</v>
      </c>
      <c r="E18" s="25">
        <f t="shared" si="0"/>
        <v>0</v>
      </c>
      <c r="F18" s="43"/>
      <c r="G18" s="59"/>
      <c r="H18" s="62"/>
      <c r="I18" s="65"/>
      <c r="J18" s="62"/>
      <c r="K18" s="53"/>
    </row>
    <row r="19" spans="1:11">
      <c r="A19" s="21">
        <v>9</v>
      </c>
      <c r="B19" s="56"/>
      <c r="C19" s="22" t="str">
        <f t="shared" si="1"/>
        <v>/</v>
      </c>
      <c r="D19" s="68" t="s">
        <v>0</v>
      </c>
      <c r="E19" s="25">
        <f t="shared" si="0"/>
        <v>0</v>
      </c>
      <c r="F19" s="43"/>
      <c r="G19" s="59"/>
      <c r="H19" s="62"/>
      <c r="I19" s="65"/>
      <c r="J19" s="62"/>
      <c r="K19" s="53"/>
    </row>
    <row r="20" spans="1:11">
      <c r="A20" s="21">
        <v>10</v>
      </c>
      <c r="B20" s="56"/>
      <c r="C20" s="22" t="str">
        <f t="shared" si="1"/>
        <v>/</v>
      </c>
      <c r="D20" s="30" t="s">
        <v>0</v>
      </c>
      <c r="E20" s="25">
        <f t="shared" si="0"/>
        <v>0</v>
      </c>
      <c r="F20" s="43"/>
      <c r="G20" s="59"/>
      <c r="H20" s="62"/>
      <c r="I20" s="65"/>
      <c r="J20" s="62"/>
      <c r="K20" s="53"/>
    </row>
    <row r="21" spans="1:11">
      <c r="A21" s="21">
        <v>11</v>
      </c>
      <c r="B21" s="56"/>
      <c r="C21" s="22" t="str">
        <f t="shared" si="1"/>
        <v>/</v>
      </c>
      <c r="D21" s="30" t="s">
        <v>0</v>
      </c>
      <c r="E21" s="25">
        <f t="shared" si="0"/>
        <v>0</v>
      </c>
      <c r="F21" s="43"/>
      <c r="G21" s="59"/>
      <c r="H21" s="62"/>
      <c r="I21" s="65"/>
      <c r="J21" s="62"/>
      <c r="K21" s="53"/>
    </row>
    <row r="22" spans="1:11">
      <c r="A22" s="21">
        <v>12</v>
      </c>
      <c r="B22" s="56"/>
      <c r="C22" s="22" t="str">
        <f t="shared" si="1"/>
        <v>/</v>
      </c>
      <c r="D22" s="30" t="s">
        <v>0</v>
      </c>
      <c r="E22" s="25">
        <f t="shared" si="0"/>
        <v>0</v>
      </c>
      <c r="F22" s="43"/>
      <c r="G22" s="59"/>
      <c r="H22" s="62"/>
      <c r="I22" s="65"/>
      <c r="J22" s="62"/>
      <c r="K22" s="53"/>
    </row>
    <row r="23" spans="1:11">
      <c r="A23" s="21">
        <v>13</v>
      </c>
      <c r="B23" s="56"/>
      <c r="C23" s="22" t="str">
        <f t="shared" si="1"/>
        <v>/</v>
      </c>
      <c r="D23" s="30" t="s">
        <v>0</v>
      </c>
      <c r="E23" s="25">
        <f t="shared" si="0"/>
        <v>0</v>
      </c>
      <c r="F23" s="43"/>
      <c r="G23" s="59"/>
      <c r="H23" s="62"/>
      <c r="I23" s="65"/>
      <c r="J23" s="62"/>
      <c r="K23" s="53"/>
    </row>
    <row r="24" spans="1:11">
      <c r="A24" s="21">
        <v>14</v>
      </c>
      <c r="B24" s="56"/>
      <c r="C24" s="22" t="str">
        <f t="shared" si="1"/>
        <v>/</v>
      </c>
      <c r="D24" s="30" t="s">
        <v>0</v>
      </c>
      <c r="E24" s="25">
        <f t="shared" si="0"/>
        <v>0</v>
      </c>
      <c r="F24" s="43"/>
      <c r="G24" s="59"/>
      <c r="H24" s="62"/>
      <c r="I24" s="65"/>
      <c r="J24" s="62"/>
      <c r="K24" s="53"/>
    </row>
    <row r="25" spans="1:11">
      <c r="A25" s="21">
        <v>15</v>
      </c>
      <c r="B25" s="56"/>
      <c r="C25" s="22" t="str">
        <f t="shared" si="1"/>
        <v>/</v>
      </c>
      <c r="D25" s="30" t="s">
        <v>0</v>
      </c>
      <c r="E25" s="25">
        <f t="shared" si="0"/>
        <v>0</v>
      </c>
      <c r="F25" s="43"/>
      <c r="G25" s="59"/>
      <c r="H25" s="62"/>
      <c r="I25" s="65"/>
      <c r="J25" s="62"/>
      <c r="K25" s="53"/>
    </row>
    <row r="26" spans="1:11">
      <c r="A26" s="21">
        <v>16</v>
      </c>
      <c r="B26" s="56"/>
      <c r="C26" s="22" t="str">
        <f t="shared" si="1"/>
        <v>/</v>
      </c>
      <c r="D26" s="30" t="s">
        <v>0</v>
      </c>
      <c r="E26" s="25">
        <f t="shared" si="0"/>
        <v>0</v>
      </c>
      <c r="F26" s="43"/>
      <c r="G26" s="59"/>
      <c r="H26" s="62"/>
      <c r="I26" s="65"/>
      <c r="J26" s="62"/>
      <c r="K26" s="53"/>
    </row>
    <row r="27" spans="1:11">
      <c r="A27" s="21">
        <v>17</v>
      </c>
      <c r="B27" s="56"/>
      <c r="C27" s="22" t="str">
        <f t="shared" si="1"/>
        <v>/</v>
      </c>
      <c r="D27" s="30" t="s">
        <v>0</v>
      </c>
      <c r="E27" s="25">
        <f t="shared" si="0"/>
        <v>0</v>
      </c>
      <c r="F27" s="43"/>
      <c r="G27" s="59"/>
      <c r="H27" s="62"/>
      <c r="I27" s="65"/>
      <c r="J27" s="62"/>
      <c r="K27" s="53"/>
    </row>
    <row r="28" spans="1:11">
      <c r="A28" s="21">
        <v>18</v>
      </c>
      <c r="B28" s="56"/>
      <c r="C28" s="22" t="str">
        <f t="shared" si="1"/>
        <v>/</v>
      </c>
      <c r="D28" s="30" t="s">
        <v>0</v>
      </c>
      <c r="E28" s="25">
        <f t="shared" si="0"/>
        <v>0</v>
      </c>
      <c r="F28" s="43"/>
      <c r="G28" s="59"/>
      <c r="H28" s="62"/>
      <c r="I28" s="65"/>
      <c r="J28" s="62"/>
      <c r="K28" s="53"/>
    </row>
    <row r="29" spans="1:11">
      <c r="A29" s="21">
        <v>19</v>
      </c>
      <c r="B29" s="56"/>
      <c r="C29" s="22" t="str">
        <f t="shared" si="1"/>
        <v>/</v>
      </c>
      <c r="D29" s="30" t="s">
        <v>0</v>
      </c>
      <c r="E29" s="25">
        <f t="shared" si="0"/>
        <v>0</v>
      </c>
      <c r="F29" s="43"/>
      <c r="G29" s="59"/>
      <c r="H29" s="62"/>
      <c r="I29" s="65"/>
      <c r="J29" s="62"/>
      <c r="K29" s="53"/>
    </row>
    <row r="30" spans="1:11" ht="13.5" thickBot="1">
      <c r="A30" s="23">
        <v>20</v>
      </c>
      <c r="B30" s="57"/>
      <c r="C30" s="24" t="str">
        <f t="shared" si="1"/>
        <v>/</v>
      </c>
      <c r="D30" s="31" t="s">
        <v>0</v>
      </c>
      <c r="E30" s="26">
        <f t="shared" si="0"/>
        <v>0</v>
      </c>
      <c r="F30" s="44"/>
      <c r="G30" s="60"/>
      <c r="H30" s="63"/>
      <c r="I30" s="66"/>
      <c r="J30" s="63"/>
      <c r="K30" s="54"/>
    </row>
    <row r="31" spans="1:11">
      <c r="A31" s="17"/>
      <c r="B31" s="17"/>
      <c r="C31" s="18"/>
      <c r="D31" s="20"/>
      <c r="E31" s="19"/>
      <c r="F31" s="19"/>
      <c r="G31" s="19"/>
      <c r="H31" s="19"/>
      <c r="I31" s="19"/>
      <c r="J31" s="19"/>
    </row>
    <row r="32" spans="1:11" ht="16.5" thickBot="1">
      <c r="A32" s="17"/>
      <c r="B32" s="17"/>
      <c r="C32" s="18"/>
      <c r="D32" s="35" t="s">
        <v>37</v>
      </c>
      <c r="E32" s="19"/>
      <c r="F32" s="19"/>
      <c r="G32" s="19"/>
      <c r="H32" s="19"/>
      <c r="I32" s="19"/>
      <c r="J32" s="19"/>
    </row>
    <row r="33" spans="1:13" ht="14.25">
      <c r="A33" s="17"/>
      <c r="B33" s="17"/>
      <c r="C33" s="18"/>
      <c r="D33" s="32" t="s">
        <v>38</v>
      </c>
      <c r="E33" s="33">
        <f>SUM(E11:E30)</f>
        <v>0</v>
      </c>
      <c r="F33" s="19"/>
      <c r="G33" s="19"/>
      <c r="H33" s="19"/>
      <c r="I33" s="19"/>
      <c r="J33" s="19"/>
    </row>
    <row r="34" spans="1:13" ht="14.25">
      <c r="A34" s="17"/>
      <c r="B34" s="17"/>
      <c r="C34" s="18"/>
      <c r="D34" s="32" t="s">
        <v>16</v>
      </c>
      <c r="E34" s="34">
        <f>E33*0.22</f>
        <v>0</v>
      </c>
      <c r="F34" s="19"/>
      <c r="G34" s="19"/>
      <c r="H34" s="19"/>
      <c r="I34" s="19"/>
      <c r="J34" s="19"/>
    </row>
    <row r="35" spans="1:13" ht="16.5" thickBot="1">
      <c r="A35" s="17"/>
      <c r="B35" s="17"/>
      <c r="C35" s="18"/>
      <c r="D35" s="35" t="s">
        <v>39</v>
      </c>
      <c r="E35" s="36">
        <f>IF(E33=0,0,SUM(E33+E34))</f>
        <v>0</v>
      </c>
      <c r="F35" s="19"/>
      <c r="G35" s="19"/>
      <c r="H35" s="19"/>
      <c r="I35" s="19"/>
      <c r="J35" s="19"/>
    </row>
    <row r="36" spans="1:13">
      <c r="F36" s="19"/>
      <c r="G36" s="19"/>
    </row>
    <row r="37" spans="1:13" ht="13.5">
      <c r="A37" s="17"/>
      <c r="B37" s="69" t="s">
        <v>40</v>
      </c>
      <c r="C37" s="3"/>
      <c r="F37" s="72" t="s">
        <v>48</v>
      </c>
      <c r="G37" s="89" t="s">
        <v>49</v>
      </c>
      <c r="H37" s="89"/>
      <c r="I37" s="89"/>
      <c r="J37" s="89"/>
      <c r="K37" s="89"/>
    </row>
    <row r="38" spans="1:13">
      <c r="A38" s="70" t="s">
        <v>41</v>
      </c>
      <c r="B38" s="77" t="s">
        <v>61</v>
      </c>
      <c r="C38" s="3"/>
      <c r="F38" s="3"/>
      <c r="G38" s="90" t="s">
        <v>50</v>
      </c>
      <c r="H38" s="91"/>
      <c r="I38" s="91"/>
      <c r="J38" s="91"/>
      <c r="K38" s="91"/>
      <c r="L38" s="91"/>
      <c r="M38" s="91"/>
    </row>
    <row r="39" spans="1:13">
      <c r="A39" s="70" t="s">
        <v>42</v>
      </c>
      <c r="B39" s="71" t="s">
        <v>45</v>
      </c>
      <c r="C39" s="3"/>
      <c r="F39" s="3"/>
      <c r="G39" s="94" t="s">
        <v>51</v>
      </c>
      <c r="H39" s="94"/>
      <c r="I39" s="95"/>
      <c r="J39" s="87"/>
      <c r="K39" s="5"/>
    </row>
    <row r="40" spans="1:13">
      <c r="A40" s="70" t="s">
        <v>43</v>
      </c>
      <c r="B40" s="71" t="s">
        <v>44</v>
      </c>
      <c r="C40" s="3"/>
      <c r="F40" s="3"/>
      <c r="G40" s="94" t="s">
        <v>52</v>
      </c>
      <c r="H40" s="94"/>
      <c r="I40" s="92"/>
      <c r="J40" s="97"/>
      <c r="K40" s="5"/>
    </row>
    <row r="41" spans="1:13">
      <c r="F41" s="3"/>
      <c r="G41" s="94" t="s">
        <v>53</v>
      </c>
      <c r="H41" s="94"/>
      <c r="I41" s="92"/>
      <c r="J41" s="93"/>
      <c r="K41" s="5"/>
    </row>
    <row r="42" spans="1:13">
      <c r="F42" s="3"/>
      <c r="G42" s="94" t="s">
        <v>54</v>
      </c>
      <c r="H42" s="94"/>
      <c r="I42" s="92"/>
      <c r="J42" s="93"/>
      <c r="K42" s="5"/>
    </row>
    <row r="43" spans="1:13">
      <c r="D43" s="98" t="s">
        <v>57</v>
      </c>
      <c r="E43" s="91"/>
      <c r="F43" s="91"/>
      <c r="G43" s="91"/>
      <c r="H43" s="91"/>
      <c r="I43" s="92"/>
      <c r="J43" s="93"/>
    </row>
    <row r="44" spans="1:13">
      <c r="E44" s="96" t="s">
        <v>60</v>
      </c>
      <c r="F44" s="91"/>
      <c r="G44" s="91"/>
      <c r="H44" s="91"/>
      <c r="I44" s="92"/>
      <c r="J44" s="97"/>
    </row>
  </sheetData>
  <sheetProtection password="D443" sheet="1" objects="1" scenarios="1" selectLockedCells="1"/>
  <mergeCells count="17">
    <mergeCell ref="I42:J42"/>
    <mergeCell ref="G39:H39"/>
    <mergeCell ref="I39:J39"/>
    <mergeCell ref="E44:H44"/>
    <mergeCell ref="I44:J44"/>
    <mergeCell ref="G40:H40"/>
    <mergeCell ref="I40:J40"/>
    <mergeCell ref="G41:H41"/>
    <mergeCell ref="G42:H42"/>
    <mergeCell ref="D43:H43"/>
    <mergeCell ref="I43:J43"/>
    <mergeCell ref="I41:J41"/>
    <mergeCell ref="F6:L6"/>
    <mergeCell ref="F7:L7"/>
    <mergeCell ref="F8:L8"/>
    <mergeCell ref="G37:K37"/>
    <mergeCell ref="G38:M38"/>
  </mergeCells>
  <phoneticPr fontId="0" type="noConversion"/>
  <dataValidations count="3">
    <dataValidation type="list" allowBlank="1" showInputMessage="1" showErrorMessage="1" sqref="D11:D30">
      <formula1>Nuovalista</formula1>
    </dataValidation>
    <dataValidation type="list" allowBlank="1" showInputMessage="1" showErrorMessage="1" sqref="J11:J30">
      <formula1>"Biennale, Quinquennale"</formula1>
    </dataValidation>
    <dataValidation type="list" allowBlank="1" showInputMessage="1" showErrorMessage="1" sqref="H11:H30">
      <formula1>"Chimico, Metalmeccanico, Elettrico, Pubblico, Altro"</formula1>
    </dataValidation>
  </dataValidations>
  <pageMargins left="0.51181102362204722" right="0.59055118110236227" top="0.86614173228346458" bottom="0.86614173228346458" header="0.51181102362204722" footer="0.51181102362204722"/>
  <pageSetup paperSize="9" scale="58" orientation="landscape" r:id="rId1"/>
  <headerFooter alignWithMargins="0">
    <oddFooter>&amp;LCalcolo preventivo spesa MIP&amp;CStampato il &amp;D</oddFooter>
  </headerFooter>
  <cellWatches>
    <cellWatch r="K12"/>
    <cellWatch r="K13"/>
    <cellWatch r="K14"/>
    <cellWatch r="K15"/>
    <cellWatch r="K16"/>
    <cellWatch r="D11"/>
    <cellWatch r="D12"/>
  </cellWatches>
  <ignoredErrors>
    <ignoredError sqref="C11:C30 E11:E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B3" sqref="B3"/>
    </sheetView>
  </sheetViews>
  <sheetFormatPr defaultRowHeight="12.75"/>
  <cols>
    <col min="1" max="1" width="6.85546875" customWidth="1"/>
    <col min="2" max="2" width="95.5703125" style="5" customWidth="1"/>
    <col min="4" max="4" width="11.5703125" style="3" customWidth="1"/>
  </cols>
  <sheetData>
    <row r="1" spans="1:9" ht="18">
      <c r="A1" s="12"/>
      <c r="B1" s="99" t="s">
        <v>47</v>
      </c>
      <c r="C1" s="100"/>
      <c r="D1" s="100"/>
      <c r="E1" s="101"/>
    </row>
    <row r="2" spans="1:9" ht="26.25">
      <c r="A2" s="12"/>
      <c r="B2" s="13" t="s">
        <v>65</v>
      </c>
      <c r="C2" s="13" t="s">
        <v>30</v>
      </c>
      <c r="D2" s="13" t="s">
        <v>31</v>
      </c>
      <c r="E2" s="13" t="s">
        <v>16</v>
      </c>
    </row>
    <row r="3" spans="1:9">
      <c r="A3" s="2"/>
      <c r="B3" s="6" t="s">
        <v>0</v>
      </c>
      <c r="C3" s="15">
        <v>0</v>
      </c>
      <c r="D3" s="4" t="s">
        <v>28</v>
      </c>
      <c r="E3" s="15">
        <v>0</v>
      </c>
    </row>
    <row r="4" spans="1:9" ht="25.5">
      <c r="A4" s="2"/>
      <c r="B4" s="14" t="s">
        <v>1</v>
      </c>
      <c r="C4" s="15"/>
      <c r="D4" s="4" t="s">
        <v>28</v>
      </c>
      <c r="E4" s="16"/>
    </row>
    <row r="5" spans="1:9" ht="25.5">
      <c r="B5" s="13" t="s">
        <v>29</v>
      </c>
      <c r="C5" s="15"/>
      <c r="D5" s="4" t="s">
        <v>28</v>
      </c>
      <c r="E5" s="15"/>
    </row>
    <row r="6" spans="1:9">
      <c r="B6" s="14" t="s">
        <v>0</v>
      </c>
      <c r="C6" s="15">
        <v>0</v>
      </c>
      <c r="D6" s="4" t="s">
        <v>28</v>
      </c>
      <c r="E6" s="15">
        <v>0</v>
      </c>
    </row>
    <row r="7" spans="1:9">
      <c r="B7" s="6" t="s">
        <v>18</v>
      </c>
      <c r="C7" s="15">
        <v>86.6</v>
      </c>
      <c r="D7" s="4">
        <v>3264</v>
      </c>
      <c r="E7" s="16">
        <f>0.22*C7</f>
        <v>19.052</v>
      </c>
      <c r="G7" s="74"/>
      <c r="H7" s="75"/>
      <c r="I7" s="76"/>
    </row>
    <row r="8" spans="1:9">
      <c r="B8" s="6" t="s">
        <v>19</v>
      </c>
      <c r="C8" s="15">
        <v>34.08</v>
      </c>
      <c r="D8" s="4">
        <v>3265</v>
      </c>
      <c r="E8" s="16">
        <f t="shared" ref="E8:E17" si="0">0.22*C8</f>
        <v>7.4975999999999994</v>
      </c>
      <c r="G8" s="74"/>
      <c r="H8" s="75"/>
      <c r="I8" s="76"/>
    </row>
    <row r="9" spans="1:9" ht="14.25">
      <c r="B9" s="6" t="s">
        <v>20</v>
      </c>
      <c r="C9" s="15">
        <v>86.6</v>
      </c>
      <c r="D9" s="4">
        <v>3266</v>
      </c>
      <c r="E9" s="16">
        <f t="shared" si="0"/>
        <v>19.052</v>
      </c>
      <c r="G9" s="74"/>
      <c r="H9" s="75"/>
      <c r="I9" s="76"/>
    </row>
    <row r="10" spans="1:9" ht="14.25">
      <c r="B10" s="6" t="s">
        <v>21</v>
      </c>
      <c r="C10" s="15">
        <v>124.1</v>
      </c>
      <c r="D10" s="4">
        <v>3267</v>
      </c>
      <c r="E10" s="16">
        <f t="shared" si="0"/>
        <v>27.302</v>
      </c>
      <c r="G10" s="74"/>
      <c r="H10" s="75"/>
      <c r="I10" s="76"/>
    </row>
    <row r="11" spans="1:9" ht="14.25">
      <c r="B11" s="6" t="s">
        <v>22</v>
      </c>
      <c r="C11" s="15">
        <v>158.32</v>
      </c>
      <c r="D11" s="4">
        <v>3268</v>
      </c>
      <c r="E11" s="16">
        <f t="shared" si="0"/>
        <v>34.830399999999997</v>
      </c>
      <c r="G11" s="74"/>
      <c r="H11" s="75"/>
      <c r="I11" s="76"/>
    </row>
    <row r="12" spans="1:9">
      <c r="B12" s="6" t="s">
        <v>23</v>
      </c>
      <c r="C12" s="15">
        <v>86.6</v>
      </c>
      <c r="D12" s="4">
        <v>3269</v>
      </c>
      <c r="E12" s="16">
        <f t="shared" si="0"/>
        <v>19.052</v>
      </c>
      <c r="G12" s="74"/>
      <c r="H12" s="75"/>
      <c r="I12" s="76"/>
    </row>
    <row r="13" spans="1:9">
      <c r="B13" s="6" t="s">
        <v>24</v>
      </c>
      <c r="C13" s="15">
        <v>34.08</v>
      </c>
      <c r="D13" s="4">
        <v>3270</v>
      </c>
      <c r="E13" s="16">
        <f t="shared" si="0"/>
        <v>7.4975999999999994</v>
      </c>
      <c r="G13" s="74"/>
      <c r="H13" s="75"/>
      <c r="I13" s="76"/>
    </row>
    <row r="14" spans="1:9">
      <c r="B14" s="6" t="s">
        <v>25</v>
      </c>
      <c r="C14" s="15">
        <v>86.6</v>
      </c>
      <c r="D14" s="4">
        <v>3271</v>
      </c>
      <c r="E14" s="16">
        <f t="shared" si="0"/>
        <v>19.052</v>
      </c>
      <c r="G14" s="74"/>
      <c r="H14" s="75"/>
      <c r="I14" s="76"/>
    </row>
    <row r="15" spans="1:9" ht="25.5">
      <c r="B15" s="6" t="s">
        <v>26</v>
      </c>
      <c r="C15" s="15">
        <v>34.08</v>
      </c>
      <c r="D15" s="4">
        <v>3272</v>
      </c>
      <c r="E15" s="16">
        <f t="shared" si="0"/>
        <v>7.4975999999999994</v>
      </c>
      <c r="G15" s="74"/>
      <c r="H15" s="75"/>
      <c r="I15" s="76"/>
    </row>
    <row r="16" spans="1:9" ht="25.5">
      <c r="B16" s="6" t="s">
        <v>27</v>
      </c>
      <c r="C16" s="15">
        <v>166.4</v>
      </c>
      <c r="D16" s="4">
        <v>3273</v>
      </c>
      <c r="E16" s="16">
        <f t="shared" si="0"/>
        <v>36.608000000000004</v>
      </c>
      <c r="G16" s="74"/>
      <c r="H16" s="75"/>
      <c r="I16" s="76"/>
    </row>
    <row r="17" spans="2:9" ht="25.5">
      <c r="B17" s="78" t="s">
        <v>62</v>
      </c>
      <c r="C17" s="15">
        <v>53.18</v>
      </c>
      <c r="D17" s="4">
        <v>3274</v>
      </c>
      <c r="E17" s="16">
        <f t="shared" si="0"/>
        <v>11.6996</v>
      </c>
      <c r="G17" s="74"/>
      <c r="H17" s="75"/>
      <c r="I17" s="76"/>
    </row>
    <row r="18" spans="2:9">
      <c r="D18" s="67"/>
    </row>
    <row r="19" spans="2:9">
      <c r="D19" s="67"/>
    </row>
  </sheetData>
  <sheetProtection password="D443" sheet="1" objects="1" scenarios="1"/>
  <mergeCells count="1">
    <mergeCell ref="B1:E1"/>
  </mergeCells>
  <phoneticPr fontId="8" type="noConversion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Calcolatore</vt:lpstr>
      <vt:lpstr>Tipologia Dispositivo</vt:lpstr>
      <vt:lpstr>Liste</vt:lpstr>
      <vt:lpstr>Nuovalista</vt:lpstr>
      <vt:lpstr>Nuovatabella</vt:lpstr>
      <vt:lpstr>Tariffario</vt:lpstr>
      <vt:lpstr>Tariffarione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a.altieri</cp:lastModifiedBy>
  <cp:lastPrinted>2015-03-09T07:49:15Z</cp:lastPrinted>
  <dcterms:created xsi:type="dcterms:W3CDTF">1996-11-05T10:16:36Z</dcterms:created>
  <dcterms:modified xsi:type="dcterms:W3CDTF">2019-03-01T12:03:45Z</dcterms:modified>
</cp:coreProperties>
</file>