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35" windowWidth="9420" windowHeight="4500"/>
  </bookViews>
  <sheets>
    <sheet name="Calcolatore" sheetId="1" r:id="rId1"/>
    <sheet name="Tipologia Idroestrattore" sheetId="6" r:id="rId2"/>
  </sheets>
  <externalReferences>
    <externalReference r:id="rId3"/>
  </externalReferences>
  <definedNames>
    <definedName name="_xlnm._FilterDatabase" localSheetId="1" hidden="1">'Tipologia Idroestrattore'!$A$5:$D$13</definedName>
    <definedName name="AppSoll">'Tipologia Idroestrattore'!$B$3:$B$13</definedName>
    <definedName name="AttrPress">'Tipologia Idroestrattore'!$B$3:$B$17</definedName>
    <definedName name="FreqVerifica">[1]Tabelle!$A$10:$A$12</definedName>
    <definedName name="Liste">'Tipologia Idroestrattore'!$B$3:$E$13</definedName>
    <definedName name="Nuovalista">'Tipologia Idroestrattore'!$B$2:$B$13</definedName>
    <definedName name="Nuovatabella">'Tipologia Idroestrattore'!$B$3:$E$13</definedName>
    <definedName name="Periodicità">'Tipologia Idroestrattore'!$Q$5:$Q$9</definedName>
    <definedName name="PeriodicitàIP">'Tipologia Idroestrattore'!$Q$5:$Q$9</definedName>
    <definedName name="periodidro">#REF!</definedName>
    <definedName name="regime">#REF!</definedName>
    <definedName name="Settore">'Tipologia Idroestrattore'!$Q$12:$Q$13</definedName>
    <definedName name="TabellaIP">'Tipologia Idroestrattore'!$B$3:$E$17</definedName>
    <definedName name="Tariffario">'Tipologia Idroestrattore'!$B$3:$B$13</definedName>
    <definedName name="Tariffarione">'Tipologia Idroestrattore'!$B$3:$D$13</definedName>
    <definedName name="TipoVerif">'Tipologia Idroestrattore'!$Q$12:$Q$13</definedName>
    <definedName name="TipoVerifIP">'Tipologia Idroestrattore'!$Q$12:$Q$13</definedName>
  </definedNames>
  <calcPr calcId="125725"/>
</workbook>
</file>

<file path=xl/calcChain.xml><?xml version="1.0" encoding="utf-8"?>
<calcChain xmlns="http://schemas.openxmlformats.org/spreadsheetml/2006/main">
  <c r="E13" i="6"/>
  <c r="E12"/>
  <c r="E11"/>
  <c r="E10"/>
  <c r="E9"/>
  <c r="E8"/>
  <c r="E7"/>
  <c r="E17"/>
  <c r="F11" i="1"/>
  <c r="F18"/>
  <c r="F21"/>
  <c r="F12"/>
  <c r="F13"/>
  <c r="F14"/>
  <c r="F15"/>
  <c r="F16"/>
  <c r="F17"/>
  <c r="F19"/>
  <c r="F20"/>
  <c r="F22"/>
  <c r="F23"/>
  <c r="F24"/>
  <c r="F25"/>
  <c r="F26"/>
  <c r="F27"/>
  <c r="F28"/>
  <c r="F29"/>
  <c r="F30"/>
  <c r="D30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11"/>
  <c r="F33"/>
  <c r="F34" s="1"/>
  <c r="F35" l="1"/>
</calcChain>
</file>

<file path=xl/sharedStrings.xml><?xml version="1.0" encoding="utf-8"?>
<sst xmlns="http://schemas.openxmlformats.org/spreadsheetml/2006/main" count="110" uniqueCount="80">
  <si>
    <t>Decennale</t>
  </si>
  <si>
    <t>Quadriennale</t>
  </si>
  <si>
    <t>Quinquennale</t>
  </si>
  <si>
    <t xml:space="preserve">Prospetto da compilare ed allegare alla richiesta di verifica </t>
  </si>
  <si>
    <t>Corso Trieste 27, 70126 Bari</t>
  </si>
  <si>
    <t>www.arpapuglia.it</t>
  </si>
  <si>
    <t xml:space="preserve">Tel. 080 5460111 - Fax  080 5460150 </t>
  </si>
  <si>
    <t>C.F. e  P.IVA. 05830420724</t>
  </si>
  <si>
    <t xml:space="preserve">     ARPA PUGLIA </t>
  </si>
  <si>
    <t xml:space="preserve">     Agenzia Regionale per la Prevenzione </t>
  </si>
  <si>
    <t>Costruttore</t>
  </si>
  <si>
    <t>Note</t>
  </si>
  <si>
    <t>Data ultima verifica</t>
  </si>
  <si>
    <t>Biennale</t>
  </si>
  <si>
    <t>Triennale</t>
  </si>
  <si>
    <t>Numero di Fabbrica</t>
  </si>
  <si>
    <t>IVA</t>
  </si>
  <si>
    <t>N.</t>
  </si>
  <si>
    <t>…</t>
  </si>
  <si>
    <t>________________________________________________________________________________________________________________________________________________</t>
  </si>
  <si>
    <t>Ditta:</t>
  </si>
  <si>
    <t>P. IVA:</t>
  </si>
  <si>
    <t>__________________________________________</t>
  </si>
  <si>
    <t>Prova di funzionamento</t>
  </si>
  <si>
    <t>Verifica di integrità</t>
  </si>
  <si>
    <t>Periodicità</t>
  </si>
  <si>
    <t>Verifica</t>
  </si>
  <si>
    <t>&gt;&gt;&gt;&gt;&gt;&gt;&gt;&gt;&gt;&gt;&gt;&gt;&gt;&gt;&gt;&gt;&gt;&gt;&gt;&gt;&gt;&gt;&gt;&gt;&gt;&gt;&gt;&gt;&gt;&gt;&gt;&gt;&gt;&gt;&gt;&gt;&gt;&gt;&gt;&gt;&gt;&gt;&gt;&gt;&gt;&gt;&gt;Idroestrattori&lt;&lt;&lt;&lt;&lt;&lt;&lt;&lt;&lt;&lt;&lt;&lt;&lt;&lt;&lt;&lt;&lt;&lt;&lt;&lt;&lt;&lt;&lt;&lt;&lt;&lt;&lt;&lt;&lt;&lt;&lt;&lt;&lt;&lt;&lt;&lt;&lt;&lt;&lt;&lt;&lt;&lt;&lt;&lt;&lt;&lt;&lt;</t>
  </si>
  <si>
    <t>Diametro paniere (mm)</t>
  </si>
  <si>
    <t>Prodotto in lavorazione</t>
  </si>
  <si>
    <t>Anno di costruz.</t>
  </si>
  <si>
    <t>Vel. di rotaz. paniere (rpm)</t>
  </si>
  <si>
    <t>ldroestrattori a carica continua (verifica di funzionamento)</t>
  </si>
  <si>
    <t>ldroestrattori a carica discontinua (verifica di funzionamento)</t>
  </si>
  <si>
    <t>ldroestrattori con solventi infiammabili (verifica di funzionamento)</t>
  </si>
  <si>
    <t>ldroestrattori a carica continua (verifica a macchina smontata)</t>
  </si>
  <si>
    <t>ldroestrattori a carica discontinua (verifica a macchina smontata)</t>
  </si>
  <si>
    <t>ldroestrattori con solventi infiammabili (verifica a macchina smontata)</t>
  </si>
  <si>
    <t>Per ogni paniere di riserva (idroestrattori)</t>
  </si>
  <si>
    <t>/</t>
  </si>
  <si>
    <t>&gt;&gt;&gt;&gt;&gt;&gt;&gt;&gt;&gt;&gt;&gt;&gt;&gt;&gt;&gt;&gt;&gt;&gt;&gt;&gt;&gt;&gt;&gt;&gt;&gt;&gt;&gt;&gt;&gt;&gt;&gt;&gt;&gt;&gt;&gt;&gt;&gt;&gt;&gt;&gt;&gt;&gt;&gt;&gt;&gt;&gt;&gt;&gt;&gt;&gt;&gt; Altre tariffe &lt;&lt;&lt;&lt;&lt;&lt;&lt;&lt;&lt;&lt;&lt;&lt;&lt;&lt;&lt;&lt;&lt;&lt;&lt;&lt;&lt;&lt;&lt;&lt;&lt;&lt;&lt;&lt;&lt;&lt;&lt;&lt;&lt;&lt;&lt;&lt;&lt;&lt;&lt;&lt;&lt;&lt;&lt;</t>
  </si>
  <si>
    <t>Tariffa oraria per ogni operatore impegnato</t>
  </si>
  <si>
    <t>Costo Unitario</t>
  </si>
  <si>
    <t>Codice art. ARPA</t>
  </si>
  <si>
    <t>Cod. Art. ARPA (#)</t>
  </si>
  <si>
    <t>Tipologia Idroestrattore (*)</t>
  </si>
  <si>
    <t>Costo Unitario (#)</t>
  </si>
  <si>
    <t>Regime di rotaz. (°)</t>
  </si>
  <si>
    <t>Frequenza di verifica (°)</t>
  </si>
  <si>
    <r>
      <t xml:space="preserve">Compilare una riga per ogni attrezzatura </t>
    </r>
    <r>
      <rPr>
        <b/>
        <i/>
        <sz val="11"/>
        <color indexed="8"/>
        <rFont val="Calibri"/>
        <family val="2"/>
      </rPr>
      <t>(max.20)</t>
    </r>
  </si>
  <si>
    <t>PREVENTIVO COSTO VERIFICA</t>
  </si>
  <si>
    <t>Importo netto (imponibile)</t>
  </si>
  <si>
    <t>Importo complessivo</t>
  </si>
  <si>
    <t>LEGENDA COMPILAZIONE:</t>
  </si>
  <si>
    <t>(*)</t>
  </si>
  <si>
    <t>(#)</t>
  </si>
  <si>
    <t>(°)</t>
  </si>
  <si>
    <t>Selezionare una voce dall'elenco a discesa.</t>
  </si>
  <si>
    <t>N.B.</t>
  </si>
  <si>
    <t>Per il calcolo degli importi relativi alle tariffazioni a tempo utilizzare il MIPCalcolatore.</t>
  </si>
  <si>
    <t>Selezionare una 'Tipologia idroestrattore' dall'elenco a discesa.</t>
  </si>
  <si>
    <t>NON COMPILARE, tali voci si compilano automaticamente in base alla 'Tipologia idroestrattore' selezionata.</t>
  </si>
  <si>
    <t>Numero di Matricola (INAIL/ISPESL)</t>
  </si>
  <si>
    <r>
      <rPr>
        <sz val="11"/>
        <color indexed="8"/>
        <rFont val="Calibri"/>
        <family val="2"/>
      </rPr>
      <t>Per le</t>
    </r>
    <r>
      <rPr>
        <b/>
        <u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</si>
  <si>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</si>
  <si>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</si>
  <si>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</si>
  <si>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</si>
  <si>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</si>
  <si>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</si>
  <si>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</si>
  <si>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r>
      <t xml:space="preserve">Per le </t>
    </r>
    <r>
      <rPr>
        <b/>
        <u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</si>
  <si>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</si>
  <si>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_________________________________________</t>
  </si>
  <si>
    <t xml:space="preserve">TARIFFARIO VERIFICHE PERIODICHE - IDROESTRATTORI - GRUPPO SC </t>
  </si>
  <si>
    <r>
      <t xml:space="preserve">indicare nella tabella in basso i seguenti </t>
    </r>
    <r>
      <rPr>
        <b/>
        <sz val="11"/>
        <color indexed="8"/>
        <rFont val="Calibri"/>
        <family val="2"/>
      </rPr>
      <t>CODICI: UNIVOCO SDI, IPA, UFFICIO, CIG, CUP</t>
    </r>
  </si>
  <si>
    <r>
      <rPr>
        <b/>
        <sz val="10"/>
        <rFont val="Arial"/>
        <family val="2"/>
      </rPr>
      <t xml:space="preserve">Codice Destinatario SDI </t>
    </r>
    <r>
      <rPr>
        <sz val="10"/>
        <rFont val="Arial"/>
        <family val="2"/>
      </rPr>
      <t>per la Fattura Elettronica</t>
    </r>
  </si>
  <si>
    <t>Verifiche periodiche: Apparecchi Idroestrattori a forza centrifuga - Gruppo SC</t>
  </si>
  <si>
    <t xml:space="preserve">DELIBERA DDG n. 96/2019  - DM 11.04.2011 - DESCRIZIONE VERIFICA </t>
  </si>
  <si>
    <t xml:space="preserve">DELIBERA DDG n. 96/2019 - DM 11.04.2011 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</si>
</sst>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2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u/>
      <sz val="10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NumberFormat="1" applyAlignment="1">
      <alignment horizontal="center"/>
    </xf>
    <xf numFmtId="0" fontId="5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2"/>
    <xf numFmtId="0" fontId="11" fillId="0" borderId="0" xfId="2" applyFont="1" applyAlignment="1"/>
    <xf numFmtId="0" fontId="12" fillId="0" borderId="0" xfId="2" applyFont="1"/>
    <xf numFmtId="0" fontId="10" fillId="0" borderId="0" xfId="2" applyFont="1"/>
    <xf numFmtId="0" fontId="13" fillId="0" borderId="0" xfId="2" applyFont="1" applyAlignment="1"/>
    <xf numFmtId="0" fontId="4" fillId="0" borderId="0" xfId="0" applyFont="1" applyBorder="1" applyAlignment="1" applyProtection="1">
      <alignment horizontal="right" wrapText="1"/>
      <protection hidden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1" applyNumberFormat="1" applyFont="1" applyBorder="1" applyAlignment="1" applyProtection="1">
      <alignment horizontal="center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7" xfId="1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1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7" xfId="1" applyNumberFormat="1" applyFon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44" fontId="0" fillId="0" borderId="6" xfId="1" applyNumberFormat="1" applyFont="1" applyBorder="1" applyAlignment="1" applyProtection="1">
      <alignment horizontal="center" vertical="center"/>
    </xf>
    <xf numFmtId="44" fontId="0" fillId="0" borderId="1" xfId="1" applyNumberFormat="1" applyFont="1" applyBorder="1" applyAlignment="1" applyProtection="1">
      <alignment horizontal="center" vertical="center"/>
    </xf>
    <xf numFmtId="44" fontId="0" fillId="0" borderId="7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right" wrapText="1"/>
    </xf>
    <xf numFmtId="44" fontId="8" fillId="2" borderId="11" xfId="0" applyNumberFormat="1" applyFont="1" applyFill="1" applyBorder="1" applyAlignment="1" applyProtection="1">
      <alignment horizontal="center" vertical="center" wrapText="1"/>
    </xf>
    <xf numFmtId="44" fontId="8" fillId="2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wrapText="1"/>
    </xf>
    <xf numFmtId="44" fontId="8" fillId="2" borderId="1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right"/>
    </xf>
    <xf numFmtId="1" fontId="0" fillId="0" borderId="6" xfId="1" applyNumberFormat="1" applyFont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0" borderId="7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17" xfId="0" applyBorder="1" applyAlignment="1">
      <alignment wrapText="1"/>
    </xf>
    <xf numFmtId="2" fontId="0" fillId="0" borderId="1" xfId="0" applyNumberFormat="1" applyBorder="1"/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Border="1" applyAlignment="1">
      <alignment horizontal="center"/>
    </xf>
    <xf numFmtId="0" fontId="11" fillId="0" borderId="0" xfId="2" applyFont="1" applyBorder="1"/>
    <xf numFmtId="0" fontId="0" fillId="0" borderId="0" xfId="0" applyBorder="1"/>
    <xf numFmtId="0" fontId="10" fillId="0" borderId="0" xfId="2" applyFont="1" applyBorder="1"/>
    <xf numFmtId="0" fontId="18" fillId="0" borderId="0" xfId="0" applyNumberFormat="1" applyFont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16" fillId="0" borderId="0" xfId="2" applyFont="1" applyBorder="1"/>
    <xf numFmtId="0" fontId="3" fillId="0" borderId="0" xfId="0" applyFont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Border="1"/>
    <xf numFmtId="0" fontId="21" fillId="0" borderId="0" xfId="2" applyFont="1"/>
    <xf numFmtId="0" fontId="22" fillId="0" borderId="0" xfId="0" applyFont="1" applyAlignment="1">
      <alignment wrapText="1"/>
    </xf>
    <xf numFmtId="0" fontId="22" fillId="0" borderId="0" xfId="0" applyFont="1"/>
    <xf numFmtId="0" fontId="0" fillId="0" borderId="21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protection locked="0"/>
    </xf>
    <xf numFmtId="0" fontId="2" fillId="0" borderId="0" xfId="0" applyFont="1" applyAlignment="1">
      <alignment horizontal="left" vertical="center"/>
    </xf>
    <xf numFmtId="0" fontId="10" fillId="0" borderId="2" xfId="2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1" fillId="0" borderId="0" xfId="0" applyFont="1" applyAlignment="1"/>
    <xf numFmtId="0" fontId="0" fillId="0" borderId="0" xfId="0" applyAlignment="1"/>
    <xf numFmtId="0" fontId="0" fillId="0" borderId="20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6" fillId="0" borderId="23" xfId="2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24" xfId="0" applyBorder="1" applyAlignment="1"/>
    <xf numFmtId="0" fontId="16" fillId="0" borderId="25" xfId="2" applyFont="1" applyBorder="1" applyAlignment="1"/>
    <xf numFmtId="0" fontId="0" fillId="0" borderId="0" xfId="0" applyBorder="1" applyAlignment="1"/>
    <xf numFmtId="0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3">
    <cellStyle name="Migliaia" xfId="1" builtinId="3"/>
    <cellStyle name="Normal_Sheet1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28575</xdr:rowOff>
    </xdr:from>
    <xdr:to>
      <xdr:col>2</xdr:col>
      <xdr:colOff>609600</xdr:colOff>
      <xdr:row>4</xdr:row>
      <xdr:rowOff>9525</xdr:rowOff>
    </xdr:to>
    <xdr:pic>
      <xdr:nvPicPr>
        <xdr:cNvPr id="2134" name="Immagine 4" descr="Logo Arpa cop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0550" y="28575"/>
          <a:ext cx="13716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0B49~1.CIR/IMPOST~1/Temp/ArpaMIP/Ultimi%20documenti/schede%20di%20verifica%20apparecchi/ProspAppSollevamen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"/>
      <sheetName val="Tabelle"/>
    </sheetNames>
    <sheetDataSet>
      <sheetData sheetId="0"/>
      <sheetData sheetId="1">
        <row r="10">
          <cell r="A10" t="str">
            <v>Annuale</v>
          </cell>
        </row>
        <row r="11">
          <cell r="A11" t="str">
            <v>Biennale</v>
          </cell>
        </row>
        <row r="12">
          <cell r="A12" t="str">
            <v>Triennale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tabSelected="1" zoomScale="90" zoomScaleNormal="90" workbookViewId="0">
      <selection activeCell="E11" sqref="E11"/>
    </sheetView>
  </sheetViews>
  <sheetFormatPr defaultRowHeight="12.75"/>
  <cols>
    <col min="1" max="1" width="5.140625" style="2" customWidth="1"/>
    <col min="2" max="2" width="15.140625" style="2" customWidth="1"/>
    <col min="3" max="3" width="11" style="2" customWidth="1"/>
    <col min="4" max="4" width="9.42578125" style="8" customWidth="1"/>
    <col min="5" max="5" width="42" style="6" customWidth="1"/>
    <col min="6" max="6" width="12.5703125" style="6" customWidth="1"/>
    <col min="7" max="7" width="12.5703125" customWidth="1"/>
    <col min="8" max="8" width="9.5703125" customWidth="1"/>
    <col min="9" max="9" width="10.7109375" customWidth="1"/>
    <col min="10" max="10" width="12.28515625" customWidth="1"/>
    <col min="11" max="11" width="10.5703125" customWidth="1"/>
    <col min="12" max="12" width="14.28515625" customWidth="1"/>
    <col min="13" max="13" width="11.7109375" customWidth="1"/>
    <col min="14" max="14" width="13.85546875" customWidth="1"/>
    <col min="15" max="15" width="15.140625" customWidth="1"/>
  </cols>
  <sheetData>
    <row r="2" spans="1:15" ht="18.75">
      <c r="D2" s="2"/>
      <c r="E2" s="90" t="s">
        <v>77</v>
      </c>
      <c r="F2" s="91"/>
      <c r="G2" s="92"/>
      <c r="H2" s="92"/>
      <c r="I2" s="92"/>
      <c r="J2" s="22" t="s">
        <v>8</v>
      </c>
      <c r="N2" s="21" t="s">
        <v>4</v>
      </c>
    </row>
    <row r="3" spans="1:15" ht="15">
      <c r="D3" s="2"/>
      <c r="E3" s="20" t="s">
        <v>3</v>
      </c>
      <c r="J3" s="19" t="s">
        <v>9</v>
      </c>
      <c r="N3" s="21" t="s">
        <v>6</v>
      </c>
    </row>
    <row r="4" spans="1:15" ht="15.75">
      <c r="D4" s="2"/>
      <c r="E4" s="20" t="s">
        <v>49</v>
      </c>
      <c r="G4" s="22"/>
      <c r="J4" s="19"/>
      <c r="N4" s="21" t="s">
        <v>5</v>
      </c>
    </row>
    <row r="5" spans="1:15" ht="15">
      <c r="D5" s="2"/>
      <c r="E5" s="1" t="s">
        <v>79</v>
      </c>
      <c r="F5" s="21"/>
      <c r="G5" s="84"/>
      <c r="H5" s="74"/>
      <c r="I5" s="75"/>
      <c r="J5" s="76"/>
      <c r="K5" s="77"/>
      <c r="L5" s="76"/>
      <c r="M5" s="76"/>
      <c r="N5" s="21" t="s">
        <v>7</v>
      </c>
    </row>
    <row r="6" spans="1:15" ht="12.75" customHeight="1">
      <c r="D6" s="2"/>
      <c r="E6"/>
      <c r="F6" s="106" t="s">
        <v>63</v>
      </c>
      <c r="G6" s="107"/>
      <c r="H6" s="107"/>
      <c r="I6" s="107"/>
      <c r="J6" s="108"/>
      <c r="K6" s="108"/>
      <c r="L6" s="109"/>
      <c r="M6" s="79"/>
    </row>
    <row r="7" spans="1:15" ht="15">
      <c r="B7" s="5" t="s">
        <v>20</v>
      </c>
      <c r="C7" s="85" t="s">
        <v>73</v>
      </c>
      <c r="D7" s="2"/>
      <c r="E7"/>
      <c r="F7" s="110" t="s">
        <v>64</v>
      </c>
      <c r="G7" s="111"/>
      <c r="H7" s="111"/>
      <c r="I7" s="111"/>
      <c r="J7" s="111"/>
      <c r="K7" s="111"/>
      <c r="L7" s="111"/>
      <c r="M7" s="80"/>
    </row>
    <row r="8" spans="1:15" ht="15">
      <c r="B8" s="5" t="s">
        <v>21</v>
      </c>
      <c r="C8" s="51" t="s">
        <v>22</v>
      </c>
      <c r="D8" s="2"/>
      <c r="E8"/>
      <c r="F8" s="96" t="s">
        <v>75</v>
      </c>
      <c r="G8" s="97"/>
      <c r="H8" s="97"/>
      <c r="I8" s="97"/>
      <c r="J8" s="97"/>
      <c r="K8" s="97"/>
      <c r="L8" s="97"/>
      <c r="M8" s="98"/>
    </row>
    <row r="9" spans="1:15" ht="15.75" thickBot="1">
      <c r="D9" s="20"/>
      <c r="F9" s="18"/>
    </row>
    <row r="10" spans="1:15" ht="46.5" customHeight="1" thickBot="1">
      <c r="A10" s="32" t="s">
        <v>17</v>
      </c>
      <c r="B10" s="33" t="s">
        <v>62</v>
      </c>
      <c r="C10" s="33" t="s">
        <v>15</v>
      </c>
      <c r="D10" s="33" t="s">
        <v>44</v>
      </c>
      <c r="E10" s="33" t="s">
        <v>45</v>
      </c>
      <c r="F10" s="33" t="s">
        <v>46</v>
      </c>
      <c r="G10" s="33" t="s">
        <v>10</v>
      </c>
      <c r="H10" s="33" t="s">
        <v>30</v>
      </c>
      <c r="I10" s="33" t="s">
        <v>47</v>
      </c>
      <c r="J10" s="33" t="s">
        <v>29</v>
      </c>
      <c r="K10" s="33" t="s">
        <v>28</v>
      </c>
      <c r="L10" s="33" t="s">
        <v>31</v>
      </c>
      <c r="M10" s="33" t="s">
        <v>12</v>
      </c>
      <c r="N10" s="33" t="s">
        <v>48</v>
      </c>
      <c r="O10" s="34" t="s">
        <v>11</v>
      </c>
    </row>
    <row r="11" spans="1:15">
      <c r="A11" s="24">
        <v>1</v>
      </c>
      <c r="B11" s="37"/>
      <c r="C11" s="37"/>
      <c r="D11" s="27" t="str">
        <f t="shared" ref="D11:D30" si="0">IF(E11="","",VLOOKUP(E11,TabellaIP,3,FALSE))</f>
        <v>/</v>
      </c>
      <c r="E11" s="35" t="s">
        <v>18</v>
      </c>
      <c r="F11" s="48">
        <f t="shared" ref="F11:F30" si="1">IF(E11="",0,VLOOKUP(E11,TabellaIP,2,FALSE))</f>
        <v>0</v>
      </c>
      <c r="G11" s="39"/>
      <c r="H11" s="40"/>
      <c r="I11" s="40"/>
      <c r="J11" s="40"/>
      <c r="K11" s="40"/>
      <c r="L11" s="58"/>
      <c r="M11" s="41"/>
      <c r="N11" s="37"/>
      <c r="O11" s="61"/>
    </row>
    <row r="12" spans="1:15">
      <c r="A12" s="25">
        <v>2</v>
      </c>
      <c r="B12" s="36"/>
      <c r="C12" s="36"/>
      <c r="D12" s="28" t="str">
        <f t="shared" si="0"/>
        <v>/</v>
      </c>
      <c r="E12" s="30" t="s">
        <v>18</v>
      </c>
      <c r="F12" s="49">
        <f t="shared" si="1"/>
        <v>0</v>
      </c>
      <c r="G12" s="42"/>
      <c r="H12" s="43"/>
      <c r="I12" s="43"/>
      <c r="J12" s="43"/>
      <c r="K12" s="43"/>
      <c r="L12" s="59"/>
      <c r="M12" s="44"/>
      <c r="N12" s="36"/>
      <c r="O12" s="62"/>
    </row>
    <row r="13" spans="1:15">
      <c r="A13" s="25">
        <v>3</v>
      </c>
      <c r="B13" s="36"/>
      <c r="C13" s="36"/>
      <c r="D13" s="28" t="str">
        <f t="shared" si="0"/>
        <v>/</v>
      </c>
      <c r="E13" s="30" t="s">
        <v>18</v>
      </c>
      <c r="F13" s="49">
        <f t="shared" si="1"/>
        <v>0</v>
      </c>
      <c r="G13" s="42"/>
      <c r="H13" s="43"/>
      <c r="I13" s="43"/>
      <c r="J13" s="43"/>
      <c r="K13" s="43"/>
      <c r="L13" s="59"/>
      <c r="M13" s="44"/>
      <c r="N13" s="36"/>
      <c r="O13" s="62"/>
    </row>
    <row r="14" spans="1:15">
      <c r="A14" s="25">
        <v>4</v>
      </c>
      <c r="B14" s="36"/>
      <c r="C14" s="36"/>
      <c r="D14" s="28" t="str">
        <f t="shared" si="0"/>
        <v>/</v>
      </c>
      <c r="E14" s="30" t="s">
        <v>18</v>
      </c>
      <c r="F14" s="49">
        <f t="shared" si="1"/>
        <v>0</v>
      </c>
      <c r="G14" s="42"/>
      <c r="H14" s="43"/>
      <c r="I14" s="43"/>
      <c r="J14" s="43"/>
      <c r="K14" s="43"/>
      <c r="L14" s="59"/>
      <c r="M14" s="44"/>
      <c r="N14" s="36"/>
      <c r="O14" s="62"/>
    </row>
    <row r="15" spans="1:15">
      <c r="A15" s="25">
        <v>5</v>
      </c>
      <c r="B15" s="36"/>
      <c r="C15" s="36"/>
      <c r="D15" s="28" t="str">
        <f t="shared" si="0"/>
        <v>/</v>
      </c>
      <c r="E15" s="30" t="s">
        <v>18</v>
      </c>
      <c r="F15" s="49">
        <f t="shared" si="1"/>
        <v>0</v>
      </c>
      <c r="G15" s="36"/>
      <c r="H15" s="43"/>
      <c r="I15" s="43"/>
      <c r="J15" s="43"/>
      <c r="K15" s="43"/>
      <c r="L15" s="59"/>
      <c r="M15" s="44"/>
      <c r="N15" s="36"/>
      <c r="O15" s="62"/>
    </row>
    <row r="16" spans="1:15">
      <c r="A16" s="25">
        <v>6</v>
      </c>
      <c r="B16" s="36"/>
      <c r="C16" s="36"/>
      <c r="D16" s="28" t="str">
        <f t="shared" si="0"/>
        <v>/</v>
      </c>
      <c r="E16" s="30" t="s">
        <v>18</v>
      </c>
      <c r="F16" s="49">
        <f t="shared" si="1"/>
        <v>0</v>
      </c>
      <c r="G16" s="42"/>
      <c r="H16" s="43"/>
      <c r="I16" s="43"/>
      <c r="J16" s="43"/>
      <c r="K16" s="43"/>
      <c r="L16" s="59"/>
      <c r="M16" s="44"/>
      <c r="N16" s="36"/>
      <c r="O16" s="62"/>
    </row>
    <row r="17" spans="1:15">
      <c r="A17" s="25">
        <v>7</v>
      </c>
      <c r="B17" s="36"/>
      <c r="C17" s="36"/>
      <c r="D17" s="28" t="str">
        <f t="shared" si="0"/>
        <v>/</v>
      </c>
      <c r="E17" s="30" t="s">
        <v>18</v>
      </c>
      <c r="F17" s="49">
        <f t="shared" si="1"/>
        <v>0</v>
      </c>
      <c r="G17" s="42"/>
      <c r="H17" s="43"/>
      <c r="I17" s="43"/>
      <c r="J17" s="43"/>
      <c r="K17" s="43"/>
      <c r="L17" s="59"/>
      <c r="M17" s="44"/>
      <c r="N17" s="36"/>
      <c r="O17" s="62"/>
    </row>
    <row r="18" spans="1:15">
      <c r="A18" s="25">
        <v>8</v>
      </c>
      <c r="B18" s="36"/>
      <c r="C18" s="36"/>
      <c r="D18" s="28" t="str">
        <f t="shared" si="0"/>
        <v>/</v>
      </c>
      <c r="E18" s="30" t="s">
        <v>18</v>
      </c>
      <c r="F18" s="49">
        <f t="shared" si="1"/>
        <v>0</v>
      </c>
      <c r="G18" s="42"/>
      <c r="H18" s="43"/>
      <c r="I18" s="43"/>
      <c r="J18" s="43"/>
      <c r="K18" s="43"/>
      <c r="L18" s="59"/>
      <c r="M18" s="44"/>
      <c r="N18" s="36"/>
      <c r="O18" s="62"/>
    </row>
    <row r="19" spans="1:15">
      <c r="A19" s="25">
        <v>9</v>
      </c>
      <c r="B19" s="36"/>
      <c r="C19" s="36"/>
      <c r="D19" s="28" t="str">
        <f t="shared" si="0"/>
        <v>/</v>
      </c>
      <c r="E19" s="30" t="s">
        <v>18</v>
      </c>
      <c r="F19" s="49">
        <f t="shared" si="1"/>
        <v>0</v>
      </c>
      <c r="G19" s="42"/>
      <c r="H19" s="43"/>
      <c r="I19" s="43"/>
      <c r="J19" s="43"/>
      <c r="K19" s="43"/>
      <c r="L19" s="59"/>
      <c r="M19" s="44"/>
      <c r="N19" s="36"/>
      <c r="O19" s="62"/>
    </row>
    <row r="20" spans="1:15">
      <c r="A20" s="25">
        <v>10</v>
      </c>
      <c r="B20" s="36"/>
      <c r="C20" s="36"/>
      <c r="D20" s="28" t="str">
        <f t="shared" si="0"/>
        <v>/</v>
      </c>
      <c r="E20" s="30" t="s">
        <v>18</v>
      </c>
      <c r="F20" s="49">
        <f t="shared" si="1"/>
        <v>0</v>
      </c>
      <c r="G20" s="42"/>
      <c r="H20" s="43"/>
      <c r="I20" s="43"/>
      <c r="J20" s="43"/>
      <c r="K20" s="43"/>
      <c r="L20" s="59"/>
      <c r="M20" s="44"/>
      <c r="N20" s="36"/>
      <c r="O20" s="62"/>
    </row>
    <row r="21" spans="1:15">
      <c r="A21" s="25">
        <v>11</v>
      </c>
      <c r="B21" s="36"/>
      <c r="C21" s="36"/>
      <c r="D21" s="28" t="str">
        <f t="shared" si="0"/>
        <v>/</v>
      </c>
      <c r="E21" s="30" t="s">
        <v>18</v>
      </c>
      <c r="F21" s="49">
        <f t="shared" si="1"/>
        <v>0</v>
      </c>
      <c r="G21" s="42"/>
      <c r="H21" s="43"/>
      <c r="I21" s="43"/>
      <c r="J21" s="43"/>
      <c r="K21" s="43"/>
      <c r="L21" s="59"/>
      <c r="M21" s="44"/>
      <c r="N21" s="36"/>
      <c r="O21" s="62"/>
    </row>
    <row r="22" spans="1:15">
      <c r="A22" s="25">
        <v>12</v>
      </c>
      <c r="B22" s="36"/>
      <c r="C22" s="36"/>
      <c r="D22" s="28" t="str">
        <f t="shared" si="0"/>
        <v>/</v>
      </c>
      <c r="E22" s="30" t="s">
        <v>18</v>
      </c>
      <c r="F22" s="49">
        <f t="shared" si="1"/>
        <v>0</v>
      </c>
      <c r="G22" s="42"/>
      <c r="H22" s="43"/>
      <c r="I22" s="43"/>
      <c r="J22" s="43"/>
      <c r="K22" s="43"/>
      <c r="L22" s="59"/>
      <c r="M22" s="44"/>
      <c r="N22" s="36"/>
      <c r="O22" s="62"/>
    </row>
    <row r="23" spans="1:15">
      <c r="A23" s="25">
        <v>13</v>
      </c>
      <c r="B23" s="36"/>
      <c r="C23" s="36"/>
      <c r="D23" s="28" t="str">
        <f t="shared" si="0"/>
        <v>/</v>
      </c>
      <c r="E23" s="30" t="s">
        <v>18</v>
      </c>
      <c r="F23" s="49">
        <f t="shared" si="1"/>
        <v>0</v>
      </c>
      <c r="G23" s="42"/>
      <c r="H23" s="43"/>
      <c r="I23" s="43"/>
      <c r="J23" s="43"/>
      <c r="K23" s="43"/>
      <c r="L23" s="59"/>
      <c r="M23" s="44"/>
      <c r="N23" s="36"/>
      <c r="O23" s="62"/>
    </row>
    <row r="24" spans="1:15">
      <c r="A24" s="25">
        <v>14</v>
      </c>
      <c r="B24" s="36"/>
      <c r="C24" s="36"/>
      <c r="D24" s="28" t="str">
        <f t="shared" si="0"/>
        <v>/</v>
      </c>
      <c r="E24" s="30" t="s">
        <v>18</v>
      </c>
      <c r="F24" s="49">
        <f t="shared" si="1"/>
        <v>0</v>
      </c>
      <c r="G24" s="42"/>
      <c r="H24" s="43"/>
      <c r="I24" s="43"/>
      <c r="J24" s="43"/>
      <c r="K24" s="43"/>
      <c r="L24" s="59"/>
      <c r="M24" s="44"/>
      <c r="N24" s="36"/>
      <c r="O24" s="62"/>
    </row>
    <row r="25" spans="1:15">
      <c r="A25" s="25">
        <v>15</v>
      </c>
      <c r="B25" s="36"/>
      <c r="C25" s="36"/>
      <c r="D25" s="28" t="str">
        <f t="shared" si="0"/>
        <v>/</v>
      </c>
      <c r="E25" s="30" t="s">
        <v>18</v>
      </c>
      <c r="F25" s="49">
        <f t="shared" si="1"/>
        <v>0</v>
      </c>
      <c r="G25" s="42"/>
      <c r="H25" s="43"/>
      <c r="I25" s="43"/>
      <c r="J25" s="43"/>
      <c r="K25" s="43"/>
      <c r="L25" s="59"/>
      <c r="M25" s="44"/>
      <c r="N25" s="36"/>
      <c r="O25" s="62"/>
    </row>
    <row r="26" spans="1:15">
      <c r="A26" s="25">
        <v>16</v>
      </c>
      <c r="B26" s="36"/>
      <c r="C26" s="36"/>
      <c r="D26" s="28" t="str">
        <f t="shared" si="0"/>
        <v>/</v>
      </c>
      <c r="E26" s="30" t="s">
        <v>18</v>
      </c>
      <c r="F26" s="49">
        <f t="shared" si="1"/>
        <v>0</v>
      </c>
      <c r="G26" s="42"/>
      <c r="H26" s="43"/>
      <c r="I26" s="43"/>
      <c r="J26" s="43"/>
      <c r="K26" s="43"/>
      <c r="L26" s="59"/>
      <c r="M26" s="44"/>
      <c r="N26" s="36"/>
      <c r="O26" s="62"/>
    </row>
    <row r="27" spans="1:15">
      <c r="A27" s="25">
        <v>17</v>
      </c>
      <c r="B27" s="36"/>
      <c r="C27" s="36"/>
      <c r="D27" s="28" t="str">
        <f t="shared" si="0"/>
        <v>/</v>
      </c>
      <c r="E27" s="30" t="s">
        <v>18</v>
      </c>
      <c r="F27" s="49">
        <f t="shared" si="1"/>
        <v>0</v>
      </c>
      <c r="G27" s="42"/>
      <c r="H27" s="43"/>
      <c r="I27" s="43"/>
      <c r="J27" s="43"/>
      <c r="K27" s="43"/>
      <c r="L27" s="59"/>
      <c r="M27" s="44"/>
      <c r="N27" s="36"/>
      <c r="O27" s="62"/>
    </row>
    <row r="28" spans="1:15">
      <c r="A28" s="25">
        <v>18</v>
      </c>
      <c r="B28" s="36"/>
      <c r="C28" s="36"/>
      <c r="D28" s="28" t="str">
        <f t="shared" si="0"/>
        <v>/</v>
      </c>
      <c r="E28" s="30" t="s">
        <v>18</v>
      </c>
      <c r="F28" s="49">
        <f t="shared" si="1"/>
        <v>0</v>
      </c>
      <c r="G28" s="42"/>
      <c r="H28" s="43"/>
      <c r="I28" s="43"/>
      <c r="J28" s="43"/>
      <c r="K28" s="43"/>
      <c r="L28" s="59"/>
      <c r="M28" s="44"/>
      <c r="N28" s="36"/>
      <c r="O28" s="62"/>
    </row>
    <row r="29" spans="1:15">
      <c r="A29" s="25">
        <v>19</v>
      </c>
      <c r="B29" s="36"/>
      <c r="C29" s="36"/>
      <c r="D29" s="28" t="str">
        <f t="shared" si="0"/>
        <v>/</v>
      </c>
      <c r="E29" s="30" t="s">
        <v>18</v>
      </c>
      <c r="F29" s="49">
        <f t="shared" si="1"/>
        <v>0</v>
      </c>
      <c r="G29" s="42"/>
      <c r="H29" s="43"/>
      <c r="I29" s="43"/>
      <c r="J29" s="43"/>
      <c r="K29" s="43"/>
      <c r="L29" s="59"/>
      <c r="M29" s="44"/>
      <c r="N29" s="36"/>
      <c r="O29" s="62"/>
    </row>
    <row r="30" spans="1:15" ht="13.5" thickBot="1">
      <c r="A30" s="26">
        <v>20</v>
      </c>
      <c r="B30" s="38"/>
      <c r="C30" s="38"/>
      <c r="D30" s="29" t="str">
        <f t="shared" si="0"/>
        <v>/</v>
      </c>
      <c r="E30" s="31" t="s">
        <v>18</v>
      </c>
      <c r="F30" s="50">
        <f t="shared" si="1"/>
        <v>0</v>
      </c>
      <c r="G30" s="45"/>
      <c r="H30" s="46"/>
      <c r="I30" s="46"/>
      <c r="J30" s="46"/>
      <c r="K30" s="46"/>
      <c r="L30" s="60"/>
      <c r="M30" s="47"/>
      <c r="N30" s="38"/>
      <c r="O30" s="63"/>
    </row>
    <row r="31" spans="1:15">
      <c r="A31" s="14"/>
      <c r="B31" s="14"/>
      <c r="C31" s="14"/>
      <c r="D31" s="15"/>
      <c r="E31" s="17"/>
      <c r="F31" s="17"/>
      <c r="G31" s="16"/>
      <c r="H31" s="16"/>
      <c r="I31" s="16"/>
      <c r="J31" s="16"/>
      <c r="K31" s="16"/>
      <c r="L31" s="16"/>
    </row>
    <row r="32" spans="1:15" ht="16.5" thickBot="1">
      <c r="A32" s="14"/>
      <c r="B32" s="14"/>
      <c r="C32" s="14"/>
      <c r="D32" s="15"/>
      <c r="E32" s="55" t="s">
        <v>50</v>
      </c>
      <c r="F32" s="17"/>
      <c r="G32" s="16"/>
      <c r="H32" s="16"/>
      <c r="I32" s="16"/>
      <c r="J32" s="16"/>
      <c r="K32" s="16"/>
      <c r="L32" s="16"/>
    </row>
    <row r="33" spans="1:15" ht="14.25">
      <c r="A33" s="14"/>
      <c r="B33" s="14"/>
      <c r="C33" s="14"/>
      <c r="D33" s="15"/>
      <c r="E33" s="52" t="s">
        <v>51</v>
      </c>
      <c r="F33" s="53">
        <f>SUM(F11:F30)</f>
        <v>0</v>
      </c>
    </row>
    <row r="34" spans="1:15" ht="14.25">
      <c r="A34" s="14"/>
      <c r="B34" s="14"/>
      <c r="C34" s="14"/>
      <c r="D34" s="15"/>
      <c r="E34" s="52" t="s">
        <v>16</v>
      </c>
      <c r="F34" s="54">
        <f>F33*0.22</f>
        <v>0</v>
      </c>
    </row>
    <row r="35" spans="1:15" ht="16.5" thickBot="1">
      <c r="A35" s="14"/>
      <c r="B35" s="14"/>
      <c r="C35" s="14"/>
      <c r="D35" s="15"/>
      <c r="E35" s="55" t="s">
        <v>52</v>
      </c>
      <c r="F35" s="56">
        <f>SUM(F33:F34)</f>
        <v>0</v>
      </c>
      <c r="H35" s="78"/>
      <c r="I35" s="113"/>
      <c r="J35" s="113"/>
      <c r="K35" s="113"/>
      <c r="L35" s="113"/>
      <c r="M35" s="113"/>
    </row>
    <row r="36" spans="1:15" ht="15.75">
      <c r="A36" s="14"/>
      <c r="B36" s="14"/>
      <c r="C36" s="14"/>
      <c r="D36" s="15"/>
      <c r="E36" s="23"/>
      <c r="F36" s="23"/>
      <c r="H36" s="2"/>
      <c r="I36" s="114"/>
      <c r="J36" s="100"/>
      <c r="K36" s="100"/>
      <c r="L36" s="100"/>
      <c r="M36" s="100"/>
      <c r="N36" s="100"/>
      <c r="O36" s="100"/>
    </row>
    <row r="37" spans="1:15">
      <c r="A37" s="14"/>
      <c r="B37" s="69" t="s">
        <v>53</v>
      </c>
      <c r="H37" s="2"/>
      <c r="I37" s="95"/>
      <c r="J37" s="95"/>
      <c r="K37" s="112"/>
      <c r="L37" s="111"/>
      <c r="M37" s="6"/>
    </row>
    <row r="38" spans="1:15">
      <c r="A38" s="70" t="s">
        <v>54</v>
      </c>
      <c r="B38" s="71" t="s">
        <v>60</v>
      </c>
      <c r="H38" s="2"/>
      <c r="I38" s="95"/>
      <c r="J38" s="95"/>
      <c r="K38" s="112"/>
      <c r="L38" s="111"/>
      <c r="M38" s="6"/>
    </row>
    <row r="39" spans="1:15">
      <c r="A39" s="70" t="s">
        <v>55</v>
      </c>
      <c r="B39" s="71" t="s">
        <v>61</v>
      </c>
      <c r="H39" s="2"/>
      <c r="I39" s="95"/>
      <c r="J39" s="95"/>
      <c r="K39" s="83"/>
      <c r="L39" s="82"/>
      <c r="M39" s="6"/>
    </row>
    <row r="40" spans="1:15">
      <c r="A40" s="70" t="s">
        <v>56</v>
      </c>
      <c r="B40" s="71" t="s">
        <v>57</v>
      </c>
      <c r="H40" s="2"/>
      <c r="I40" s="95"/>
      <c r="J40" s="95"/>
      <c r="K40" s="81"/>
      <c r="L40" s="82"/>
      <c r="M40" s="6"/>
    </row>
    <row r="41" spans="1:15">
      <c r="A41" s="72" t="s">
        <v>58</v>
      </c>
      <c r="B41" s="73" t="s">
        <v>59</v>
      </c>
    </row>
    <row r="43" spans="1:15" ht="13.5">
      <c r="A43" s="78" t="s">
        <v>65</v>
      </c>
      <c r="B43" s="113" t="s">
        <v>71</v>
      </c>
      <c r="C43" s="113"/>
      <c r="D43" s="113"/>
      <c r="E43" s="113"/>
      <c r="F43" s="113"/>
    </row>
    <row r="44" spans="1:15">
      <c r="B44" s="114" t="s">
        <v>72</v>
      </c>
      <c r="C44" s="100"/>
      <c r="D44" s="100"/>
      <c r="E44" s="100"/>
      <c r="F44" s="100"/>
      <c r="G44" s="100"/>
      <c r="H44" s="100"/>
    </row>
    <row r="45" spans="1:15">
      <c r="B45" s="95" t="s">
        <v>66</v>
      </c>
      <c r="C45" s="95"/>
      <c r="D45" s="93"/>
      <c r="E45" s="94"/>
    </row>
    <row r="46" spans="1:15">
      <c r="B46" s="95" t="s">
        <v>67</v>
      </c>
      <c r="C46" s="95"/>
      <c r="D46" s="101"/>
      <c r="E46" s="102"/>
      <c r="F46" s="101"/>
      <c r="G46" s="102"/>
    </row>
    <row r="47" spans="1:15">
      <c r="B47" s="95" t="s">
        <v>68</v>
      </c>
      <c r="C47" s="95"/>
      <c r="D47" s="101"/>
      <c r="E47" s="102"/>
      <c r="F47" s="101"/>
      <c r="G47" s="102"/>
    </row>
    <row r="48" spans="1:15">
      <c r="B48" s="95" t="s">
        <v>69</v>
      </c>
      <c r="C48" s="95"/>
      <c r="D48" s="101"/>
      <c r="E48" s="102"/>
      <c r="F48" s="101"/>
      <c r="G48" s="102"/>
    </row>
    <row r="49" spans="2:7">
      <c r="B49" s="103" t="s">
        <v>70</v>
      </c>
      <c r="C49" s="104"/>
      <c r="D49" s="105"/>
      <c r="E49" s="105"/>
      <c r="F49" s="93"/>
      <c r="G49" s="94"/>
    </row>
    <row r="50" spans="2:7">
      <c r="B50" s="99" t="s">
        <v>76</v>
      </c>
      <c r="C50" s="100"/>
      <c r="D50" s="100"/>
      <c r="E50" s="100"/>
      <c r="F50" s="101"/>
      <c r="G50" s="102"/>
    </row>
  </sheetData>
  <sheetProtection password="DB83" sheet="1" objects="1" scenarios="1" selectLockedCells="1"/>
  <mergeCells count="28">
    <mergeCell ref="F6:L6"/>
    <mergeCell ref="F7:L7"/>
    <mergeCell ref="K38:L38"/>
    <mergeCell ref="I39:J39"/>
    <mergeCell ref="D47:E47"/>
    <mergeCell ref="I40:J40"/>
    <mergeCell ref="I37:J37"/>
    <mergeCell ref="K37:L37"/>
    <mergeCell ref="I38:J38"/>
    <mergeCell ref="B43:F43"/>
    <mergeCell ref="I35:M35"/>
    <mergeCell ref="I36:O36"/>
    <mergeCell ref="B46:C46"/>
    <mergeCell ref="D46:E46"/>
    <mergeCell ref="B44:H44"/>
    <mergeCell ref="B45:C45"/>
    <mergeCell ref="D45:E45"/>
    <mergeCell ref="B47:C47"/>
    <mergeCell ref="F8:M8"/>
    <mergeCell ref="B50:E50"/>
    <mergeCell ref="F50:G50"/>
    <mergeCell ref="F46:G46"/>
    <mergeCell ref="F47:G47"/>
    <mergeCell ref="F48:G48"/>
    <mergeCell ref="B48:C48"/>
    <mergeCell ref="D48:E48"/>
    <mergeCell ref="B49:E49"/>
    <mergeCell ref="F49:G49"/>
  </mergeCells>
  <phoneticPr fontId="0" type="noConversion"/>
  <dataValidations count="3">
    <dataValidation type="list" allowBlank="1" showInputMessage="1" showErrorMessage="1" sqref="E11:E30">
      <formula1>AttrPress</formula1>
    </dataValidation>
    <dataValidation type="list" allowBlank="1" showInputMessage="1" showErrorMessage="1" sqref="N11:N30">
      <formula1>"Annuale, Biennale, Triennale"</formula1>
    </dataValidation>
    <dataValidation type="list" allowBlank="1" showInputMessage="1" showErrorMessage="1" sqref="I11:I30">
      <formula1>"Continuo, Discontinuo"</formula1>
    </dataValidation>
  </dataValidations>
  <pageMargins left="0.51181102362204722" right="0.59055118110236227" top="0.86614173228346458" bottom="0.86614173228346458" header="0.51181102362204722" footer="0.51181102362204722"/>
  <pageSetup paperSize="9" scale="64" orientation="landscape" r:id="rId1"/>
  <headerFooter alignWithMargins="0">
    <oddFooter>&amp;LCalcolo preventivo spesa MIP&amp;CStampato il &amp;D</oddFooter>
  </headerFooter>
  <cellWatches>
    <cellWatch r="O12"/>
    <cellWatch r="O13"/>
    <cellWatch r="O14"/>
    <cellWatch r="O15"/>
    <cellWatch r="O16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Normal="100" workbookViewId="0">
      <selection activeCell="B3" sqref="B3"/>
    </sheetView>
  </sheetViews>
  <sheetFormatPr defaultRowHeight="12.75"/>
  <cols>
    <col min="1" max="1" width="6.85546875" customWidth="1"/>
    <col min="2" max="2" width="95.5703125" style="6" customWidth="1"/>
    <col min="4" max="4" width="11" style="2" customWidth="1"/>
  </cols>
  <sheetData>
    <row r="1" spans="1:17" ht="18">
      <c r="A1" s="9"/>
      <c r="B1" s="115" t="s">
        <v>74</v>
      </c>
      <c r="C1" s="116"/>
      <c r="D1" s="116"/>
      <c r="E1" s="117"/>
    </row>
    <row r="2" spans="1:17" ht="26.25">
      <c r="A2" s="9"/>
      <c r="B2" s="10" t="s">
        <v>78</v>
      </c>
      <c r="C2" s="10" t="s">
        <v>42</v>
      </c>
      <c r="D2" s="10" t="s">
        <v>43</v>
      </c>
      <c r="E2" s="10" t="s">
        <v>16</v>
      </c>
    </row>
    <row r="3" spans="1:17">
      <c r="A3" s="1"/>
      <c r="B3" s="7" t="s">
        <v>18</v>
      </c>
      <c r="C3" s="12">
        <v>0</v>
      </c>
      <c r="D3" s="3" t="s">
        <v>39</v>
      </c>
      <c r="E3" s="66">
        <v>0</v>
      </c>
    </row>
    <row r="4" spans="1:17" ht="25.5">
      <c r="A4" s="1"/>
      <c r="B4" s="11" t="s">
        <v>19</v>
      </c>
      <c r="C4" s="12"/>
      <c r="D4" s="3" t="s">
        <v>39</v>
      </c>
      <c r="E4" s="13"/>
      <c r="Q4" s="1" t="s">
        <v>25</v>
      </c>
    </row>
    <row r="5" spans="1:17" ht="25.5">
      <c r="B5" s="10" t="s">
        <v>27</v>
      </c>
      <c r="C5" s="57"/>
      <c r="D5" s="3" t="s">
        <v>39</v>
      </c>
      <c r="E5" s="12"/>
      <c r="Q5" t="s">
        <v>13</v>
      </c>
    </row>
    <row r="6" spans="1:17">
      <c r="B6" s="11" t="s">
        <v>18</v>
      </c>
      <c r="C6" s="57">
        <v>0</v>
      </c>
      <c r="D6" s="65" t="s">
        <v>39</v>
      </c>
      <c r="E6" s="12">
        <v>0</v>
      </c>
      <c r="Q6" t="s">
        <v>14</v>
      </c>
    </row>
    <row r="7" spans="1:17">
      <c r="B7" s="64" t="s">
        <v>32</v>
      </c>
      <c r="C7" s="13">
        <v>189.92</v>
      </c>
      <c r="D7" s="3">
        <v>3649</v>
      </c>
      <c r="E7" s="12">
        <f>0.22*C7</f>
        <v>41.782399999999996</v>
      </c>
      <c r="G7" s="86"/>
      <c r="H7" s="87"/>
      <c r="I7" s="88"/>
      <c r="Q7" t="s">
        <v>1</v>
      </c>
    </row>
    <row r="8" spans="1:17">
      <c r="B8" s="4" t="s">
        <v>33</v>
      </c>
      <c r="C8" s="13">
        <v>221.92</v>
      </c>
      <c r="D8" s="3">
        <v>3650</v>
      </c>
      <c r="E8" s="12">
        <f t="shared" ref="E8:E13" si="0">0.22*C8</f>
        <v>48.822399999999995</v>
      </c>
      <c r="G8" s="86"/>
      <c r="H8" s="87"/>
      <c r="I8" s="88"/>
      <c r="Q8" t="s">
        <v>2</v>
      </c>
    </row>
    <row r="9" spans="1:17">
      <c r="B9" s="4" t="s">
        <v>34</v>
      </c>
      <c r="C9" s="13">
        <v>254.95</v>
      </c>
      <c r="D9" s="3">
        <v>3651</v>
      </c>
      <c r="E9" s="12">
        <f t="shared" si="0"/>
        <v>56.088999999999999</v>
      </c>
      <c r="G9" s="86"/>
      <c r="H9" s="87"/>
      <c r="I9" s="88"/>
      <c r="Q9" t="s">
        <v>0</v>
      </c>
    </row>
    <row r="10" spans="1:17">
      <c r="B10" s="4" t="s">
        <v>35</v>
      </c>
      <c r="C10" s="13">
        <v>180.63</v>
      </c>
      <c r="D10" s="3">
        <v>3652</v>
      </c>
      <c r="E10" s="12">
        <f t="shared" si="0"/>
        <v>39.738599999999998</v>
      </c>
      <c r="G10" s="86"/>
      <c r="H10" s="87"/>
      <c r="I10" s="88"/>
    </row>
    <row r="11" spans="1:17">
      <c r="B11" s="4" t="s">
        <v>36</v>
      </c>
      <c r="C11" s="13">
        <v>213.66</v>
      </c>
      <c r="D11" s="3">
        <v>3653</v>
      </c>
      <c r="E11" s="12">
        <f t="shared" si="0"/>
        <v>47.005200000000002</v>
      </c>
      <c r="G11" s="86"/>
      <c r="H11" s="87"/>
      <c r="I11" s="88"/>
      <c r="Q11" s="1" t="s">
        <v>26</v>
      </c>
    </row>
    <row r="12" spans="1:17">
      <c r="B12" s="4" t="s">
        <v>37</v>
      </c>
      <c r="C12" s="13">
        <v>246.69</v>
      </c>
      <c r="D12" s="3">
        <v>3654</v>
      </c>
      <c r="E12" s="12">
        <f t="shared" si="0"/>
        <v>54.271799999999999</v>
      </c>
      <c r="G12" s="86"/>
      <c r="H12" s="87"/>
      <c r="I12" s="88"/>
      <c r="Q12" t="s">
        <v>23</v>
      </c>
    </row>
    <row r="13" spans="1:17">
      <c r="B13" s="4" t="s">
        <v>38</v>
      </c>
      <c r="C13" s="13">
        <v>146.58000000000001</v>
      </c>
      <c r="D13" s="3">
        <v>3655</v>
      </c>
      <c r="E13" s="12">
        <f t="shared" si="0"/>
        <v>32.247600000000006</v>
      </c>
      <c r="G13" s="86"/>
      <c r="H13" s="87"/>
      <c r="I13" s="88"/>
      <c r="Q13" t="s">
        <v>24</v>
      </c>
    </row>
    <row r="14" spans="1:17" ht="25.5">
      <c r="B14" s="67" t="s">
        <v>19</v>
      </c>
      <c r="C14" s="4"/>
      <c r="D14" s="3" t="s">
        <v>39</v>
      </c>
      <c r="E14" s="12"/>
    </row>
    <row r="15" spans="1:17" ht="25.5">
      <c r="B15" s="10" t="s">
        <v>40</v>
      </c>
      <c r="C15" s="12"/>
      <c r="D15" s="3" t="s">
        <v>39</v>
      </c>
      <c r="E15" s="12"/>
    </row>
    <row r="16" spans="1:17">
      <c r="B16" s="67" t="s">
        <v>18</v>
      </c>
      <c r="C16" s="12">
        <v>0</v>
      </c>
      <c r="D16" s="3" t="s">
        <v>39</v>
      </c>
      <c r="E16" s="12">
        <v>0</v>
      </c>
    </row>
    <row r="17" spans="2:7">
      <c r="B17" s="7" t="s">
        <v>41</v>
      </c>
      <c r="C17" s="68">
        <v>92.9</v>
      </c>
      <c r="D17" s="3">
        <v>3607</v>
      </c>
      <c r="E17" s="12">
        <f>0.22*C17</f>
        <v>20.438000000000002</v>
      </c>
      <c r="G17" s="89"/>
    </row>
  </sheetData>
  <sheetProtection password="DB83" sheet="1" objects="1" scenarios="1"/>
  <mergeCells count="1">
    <mergeCell ref="B1:E1"/>
  </mergeCells>
  <phoneticPr fontId="7" type="noConversion"/>
  <pageMargins left="0.7" right="0.7" top="0.75" bottom="0.75" header="0.3" footer="0.3"/>
  <pageSetup paperSize="9" scale="68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13</vt:i4>
      </vt:variant>
    </vt:vector>
  </HeadingPairs>
  <TitlesOfParts>
    <vt:vector size="15" baseType="lpstr">
      <vt:lpstr>Calcolatore</vt:lpstr>
      <vt:lpstr>Tipologia Idroestrattore</vt:lpstr>
      <vt:lpstr>AppSoll</vt:lpstr>
      <vt:lpstr>AttrPress</vt:lpstr>
      <vt:lpstr>Liste</vt:lpstr>
      <vt:lpstr>Nuovalista</vt:lpstr>
      <vt:lpstr>Nuovatabella</vt:lpstr>
      <vt:lpstr>Periodicità</vt:lpstr>
      <vt:lpstr>PeriodicitàIP</vt:lpstr>
      <vt:lpstr>Settore</vt:lpstr>
      <vt:lpstr>TabellaIP</vt:lpstr>
      <vt:lpstr>Tariffario</vt:lpstr>
      <vt:lpstr>Tariffarione</vt:lpstr>
      <vt:lpstr>TipoVerif</vt:lpstr>
      <vt:lpstr>TipoVerifIP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a.altieri</cp:lastModifiedBy>
  <cp:lastPrinted>2015-03-09T13:49:02Z</cp:lastPrinted>
  <dcterms:created xsi:type="dcterms:W3CDTF">1996-11-05T10:16:36Z</dcterms:created>
  <dcterms:modified xsi:type="dcterms:W3CDTF">2019-03-01T12:27:57Z</dcterms:modified>
</cp:coreProperties>
</file>