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Calcolatore" sheetId="1" r:id="rId1"/>
    <sheet name="Tipologia impianto " sheetId="2" r:id="rId2"/>
  </sheets>
  <definedNames>
    <definedName name="frequenza">#REF!</definedName>
    <definedName name="Liste">'Tipologia impianto '!$B$3:$D$66</definedName>
    <definedName name="Nuovalista">'Tipologia impianto '!$B$3:$B$66</definedName>
    <definedName name="Nuovatabella">'Tipologia impianto '!$B$3:$D$66</definedName>
    <definedName name="settore">#REF!</definedName>
    <definedName name="Tariffario">'Tipologia impianto '!$B$3:$B$66</definedName>
    <definedName name="Tariffarione">'Tipologia impianto '!$B$3:$D$66</definedName>
  </definedNames>
  <calcPr fullCalcOnLoad="1"/>
</workbook>
</file>

<file path=xl/sharedStrings.xml><?xml version="1.0" encoding="utf-8"?>
<sst xmlns="http://schemas.openxmlformats.org/spreadsheetml/2006/main" count="149" uniqueCount="119">
  <si>
    <t>…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</si>
  <si>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</si>
  <si>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</si>
  <si>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</si>
  <si>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</si>
  <si>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</si>
  <si>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</si>
  <si>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</si>
  <si>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________________________</t>
  </si>
  <si>
    <t>Corso Trieste 27, 70126 Bari</t>
  </si>
  <si>
    <t xml:space="preserve">Tel. 080 5460111 - Fax  080 5460150 </t>
  </si>
  <si>
    <t xml:space="preserve">P. IVA: </t>
  </si>
  <si>
    <t>N.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</si>
  <si>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</si>
  <si>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</si>
  <si>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</si>
  <si>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</si>
  <si>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</si>
  <si>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</si>
  <si>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</si>
  <si>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</si>
  <si>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</si>
  <si>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</si>
  <si>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</si>
  <si>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</si>
  <si>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</si>
  <si>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</si>
  <si>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</si>
  <si>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</si>
  <si>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indicare nella tabella in basso i seguenti codici: </t>
    </r>
    <r>
      <rPr>
        <b/>
        <sz val="11"/>
        <color indexed="8"/>
        <rFont val="Calibri"/>
        <family val="2"/>
      </rPr>
      <t>CODICE IPA, CODICE UFFICIO, CODICE CIG, CODICE CUP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</si>
  <si>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</si>
  <si>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</si>
  <si>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</si>
  <si>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</si>
  <si>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</si>
  <si>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</si>
  <si>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</si>
  <si>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</si>
  <si>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</si>
  <si>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t xml:space="preserve">N° </t>
  </si>
  <si>
    <t xml:space="preserve">Matricola (Rif.INAIL/ISPESL) </t>
  </si>
  <si>
    <t>Ai sensi del Tariffario Regionale</t>
  </si>
  <si>
    <t>DELIBERA DDG n. 361/2023</t>
  </si>
  <si>
    <t xml:space="preserve">Fino a 1.000 </t>
  </si>
  <si>
    <t xml:space="preserve">Oltre 1.000 fino a 8.000 </t>
  </si>
  <si>
    <t xml:space="preserve">Oltre 8.000 fino a 27.000 </t>
  </si>
  <si>
    <t>Oltre 27.000 fino a 64.000</t>
  </si>
  <si>
    <t xml:space="preserve">Oltre 64.000 fino a 125.000 </t>
  </si>
  <si>
    <t xml:space="preserve">Oltre 125.000 fino a 216.000 </t>
  </si>
  <si>
    <t xml:space="preserve">Oltre 216.000 fino a 343.000 </t>
  </si>
  <si>
    <t xml:space="preserve">Oltre 343.000 fino a 512.000 </t>
  </si>
  <si>
    <t xml:space="preserve">Oltre 512.000 fino a 729.000 </t>
  </si>
  <si>
    <t xml:space="preserve">Oltre 729.000 fino a 1.000.000 </t>
  </si>
  <si>
    <t xml:space="preserve">Oltre 1.000.000 fino a 1.331.000 </t>
  </si>
  <si>
    <t xml:space="preserve">Oltre 1.331.000 fino a 1.728.000 </t>
  </si>
  <si>
    <t xml:space="preserve">Oltre 1.728.000 fino a 2.197.000 </t>
  </si>
  <si>
    <t xml:space="preserve">Oltre 2.197.000 fino a 2.744.000 </t>
  </si>
  <si>
    <t xml:space="preserve">Oltre 2.744.000 fino a 3.375.000 </t>
  </si>
  <si>
    <t xml:space="preserve">Oltre 3.375.000 fino a 4.096.000 </t>
  </si>
  <si>
    <t xml:space="preserve">Oltre 4.096.000 fino a 4.913.000 </t>
  </si>
  <si>
    <t xml:space="preserve">Oltre 4.913.000 fino a 5.832.000 </t>
  </si>
  <si>
    <t xml:space="preserve">Oltre 5.832.000 </t>
  </si>
  <si>
    <t xml:space="preserve">Tariffa oraria per valvole e tubazioni </t>
  </si>
  <si>
    <t>fino a 1.000  Verifica Straordinaria</t>
  </si>
  <si>
    <t>Oltre 1.000 fino a 8.000  Verifica Straordinaria</t>
  </si>
  <si>
    <t>Oltre 8.000 fino a 27.000  Verifica Straordinaria</t>
  </si>
  <si>
    <t>Oltre 27.000 fino a 64.000  Verifica Straordinaria</t>
  </si>
  <si>
    <t xml:space="preserve">Oltre 64.000 fino a 125.000  Verifica Straordinaria </t>
  </si>
  <si>
    <t xml:space="preserve">Oltre 125.000 fino a 216.000  Verifica Straordinaria </t>
  </si>
  <si>
    <t xml:space="preserve">Oltre 216.000 fino a 343.000 Verifica Straordinaria </t>
  </si>
  <si>
    <t>Oltre 343.000 fino a 512.000  Verifica Straordinaria</t>
  </si>
  <si>
    <t>Oltre 512.000 fino a 729.000  Verifica Straordinaria</t>
  </si>
  <si>
    <t>Oltre 729.000 fino a 1.000.000  Verifica Straordinaria</t>
  </si>
  <si>
    <t xml:space="preserve">Oltre 1.000.000 fino a 1.331.000 Verifica Straordinaria </t>
  </si>
  <si>
    <t xml:space="preserve">Oltre 1.331.000 fino a 1.728.000  Verifica Straordinaria </t>
  </si>
  <si>
    <t xml:space="preserve">Oltre 1.728.000 fino a 2.197.000  Verifica Straordinaria </t>
  </si>
  <si>
    <t>Oltre 2.197.000 fino a 2.744.000  Verifica Straordinaria</t>
  </si>
  <si>
    <t xml:space="preserve">Oltre 2.744.000 fino a 3.375.000  Verifica Straordinaria </t>
  </si>
  <si>
    <t>Oltre 3.375.000 fino a 4.096.000 Verifica Straordinaria</t>
  </si>
  <si>
    <t>Oltre 4.096.000 fino a 4.913.000  Verifica Straordinaria</t>
  </si>
  <si>
    <t>Oltre 4.913.000 fino a 5.832.000  Verifica Straordinaria</t>
  </si>
  <si>
    <t>Oltre 5.832.000  Verifica Straordinaria</t>
  </si>
  <si>
    <t xml:space="preserve">_____Recipienti gas e vapore d'acqua (litri x bar) - Verifiche e prove - Periodiche </t>
  </si>
  <si>
    <t>_____Recipienti gas e vapore d'acqua (litri x bar) - Verifiche e prove - Straordinarie</t>
  </si>
  <si>
    <t>Tariffazione oraria per ogni operatore impegnato</t>
  </si>
  <si>
    <t>Rilascio di copie da originali di: certificazioni, relazioni tecniche, giudizi, pareri, ecc.; a richiesta di privati nel proprio interesse (caduna)</t>
  </si>
  <si>
    <t>Adempimenti vari di carattere amministrativo (registrazione, stesura certificati, archiviazione)</t>
  </si>
  <si>
    <t>Trasporto strumentazione e attrezzatura, costo per km</t>
  </si>
  <si>
    <t>Settore di impiego  (°)</t>
  </si>
  <si>
    <t>(°)</t>
  </si>
  <si>
    <t>Selezionare una voce dall'elenco a discesa.</t>
  </si>
  <si>
    <r>
      <t>N.B.</t>
    </r>
    <r>
      <rPr>
        <b/>
        <vertAlign val="subscript"/>
        <sz val="10"/>
        <rFont val="Arial"/>
        <family val="2"/>
      </rPr>
      <t>1</t>
    </r>
  </si>
  <si>
    <t>Tariffario</t>
  </si>
  <si>
    <t>Verifiche attrezzature in pressione in ambienti di vita periodiche e strordinarie</t>
  </si>
  <si>
    <t>Duplicato libretto immatricolazione ascensore</t>
  </si>
  <si>
    <t xml:space="preserve">Verifica periodica impianto di riscaldamento  fino a 11,63 KW     </t>
  </si>
  <si>
    <t xml:space="preserve">Verifica periodica impianto di riscaldamento  &gt; 11,63 KW e ≤ 162,79 KW      </t>
  </si>
  <si>
    <t xml:space="preserve">Verifica periodica impianto di riscaldamento  &gt; 162,79 KW e ≤ 593,02 KW    </t>
  </si>
  <si>
    <t xml:space="preserve">Verifica periodica impianto di riscaldamento  &gt; 593,02 KW e ≤  1313,95KW </t>
  </si>
  <si>
    <t xml:space="preserve">Verifica periodica impianto di riscaldamento  &gt;1313,95 KW e ≤  2290,70KW   </t>
  </si>
  <si>
    <t xml:space="preserve">Verifica periodica impianto di riscaldamento  &gt; 2290,70 KW  </t>
  </si>
  <si>
    <t xml:space="preserve">Verifica straordinaria impianto di riscaldamento  fino a 11,63 KW       </t>
  </si>
  <si>
    <t xml:space="preserve">Verifica straordinaria impianto di riscaldamento  &gt; 11,63 KW e ≤ 162,79 KW    </t>
  </si>
  <si>
    <t xml:space="preserve">Verifica straordinaria impianto di riscaldamento &gt; 162,79 KW e ≤ 593,02 KW    </t>
  </si>
  <si>
    <t xml:space="preserve">Verifica straordinaria impianto di riscaldamento  &gt; 593,02 KW e ≤  1313,95KW </t>
  </si>
  <si>
    <t xml:space="preserve">Verifica straordinaria impianto di riscaldamento   &gt;1313,95 KW e ≤  2290,70KW    </t>
  </si>
  <si>
    <t xml:space="preserve">Verifica straordinaria impianto di riscaldamento   &gt; 2290,70 KW    </t>
  </si>
  <si>
    <t xml:space="preserve">Impianti di riscaldamento DM 01.12.1975 (Capo I, Titolo II)                                                                        </t>
  </si>
  <si>
    <t xml:space="preserve">Altre tariffe                                           </t>
  </si>
  <si>
    <t xml:space="preserve">Tipologia attrezzatura o attività (*) </t>
  </si>
  <si>
    <t>Alle tariffe del tariffario regionale bisogna applicare il bollo di € 2,00 per importi superiori a € 77,47.</t>
  </si>
  <si>
    <t>Numero di Fabbrica</t>
  </si>
  <si>
    <t>Costruttore</t>
  </si>
  <si>
    <t>Tipo di verifica (°)</t>
  </si>
  <si>
    <t>Anno di costruzione</t>
  </si>
  <si>
    <t>P [bar] x V[lt]</t>
  </si>
  <si>
    <t>Frequenza di verifica (°)</t>
  </si>
  <si>
    <t>BOLLO</t>
  </si>
  <si>
    <t>Attività: Attrezzature a pressione in ambienti di vita, Impianti di riscaldamento DM 01.12.1975 (Capo I, Titolo II) e Altre tariffe del Tariffario Regionale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</si>
</sst>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_-* #,##0.000_-;\-* #,##0.00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#,##0.00_ ;\-#,##0.00\ "/>
    <numFmt numFmtId="205" formatCode="[$-410]dddd\ d\ mmmm\ yyyy"/>
    <numFmt numFmtId="206" formatCode="dd/mm/yy;@"/>
    <numFmt numFmtId="207" formatCode="#,##0_ ;\-#,##0\ "/>
    <numFmt numFmtId="208" formatCode="_-&quot;€&quot;\ * #,##0.000_-;\-&quot;€&quot;\ * #,##0.000_-;_-&quot;€&quot;\ * &quot;-&quot;??_-;_-@_-"/>
    <numFmt numFmtId="209" formatCode="_-&quot;€&quot;\ * #,##0.0_-;\-&quot;€&quot;\ * #,##0.0_-;_-&quot;€&quot;\ * &quot;-&quot;??_-;_-@_-"/>
    <numFmt numFmtId="210" formatCode="_-&quot;€&quot;\ * #,##0_-;\-&quot;€&quot;\ * #,##0_-;_-&quot;€&quot;\ * &quot;-&quot;??_-;_-@_-"/>
    <numFmt numFmtId="211" formatCode="_-&quot;€&quot;\ * #,##0.0000_-;\-&quot;€&quot;\ * #,##0.0000_-;_-&quot;€&quot;\ * &quot;-&quot;??_-;_-@_-"/>
    <numFmt numFmtId="212" formatCode="_-* #,##0.00\ [$€-410]_-;\-* #,##0.00\ [$€-410]_-;_-* &quot;-&quot;??\ [$€-410]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0"/>
      <name val="Arial"/>
      <family val="2"/>
    </font>
    <font>
      <b/>
      <i/>
      <sz val="15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Arial"/>
      <family val="2"/>
    </font>
    <font>
      <b/>
      <vertAlign val="sub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71" fontId="0" fillId="0" borderId="0" xfId="44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70" fontId="6" fillId="33" borderId="12" xfId="0" applyNumberFormat="1" applyFont="1" applyFill="1" applyBorder="1" applyAlignment="1" applyProtection="1">
      <alignment horizontal="center" vertical="center" wrapText="1"/>
      <protection/>
    </xf>
    <xf numFmtId="170" fontId="6" fillId="33" borderId="13" xfId="0" applyNumberFormat="1" applyFont="1" applyFill="1" applyBorder="1" applyAlignment="1" applyProtection="1">
      <alignment horizontal="center" vertical="center" wrapText="1"/>
      <protection/>
    </xf>
    <xf numFmtId="17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0" fontId="0" fillId="0" borderId="21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0" fillId="0" borderId="11" xfId="0" applyNumberFormat="1" applyBorder="1" applyAlignment="1" applyProtection="1">
      <alignment horizontal="center" vertical="center"/>
      <protection locked="0"/>
    </xf>
    <xf numFmtId="206" fontId="0" fillId="0" borderId="22" xfId="0" applyNumberFormat="1" applyBorder="1" applyAlignment="1" applyProtection="1">
      <alignment horizontal="center" vertical="center"/>
      <protection locked="0"/>
    </xf>
    <xf numFmtId="206" fontId="0" fillId="0" borderId="23" xfId="0" applyNumberFormat="1" applyBorder="1" applyAlignment="1" applyProtection="1">
      <alignment horizontal="center" vertical="center"/>
      <protection locked="0"/>
    </xf>
    <xf numFmtId="0" fontId="0" fillId="0" borderId="19" xfId="44" applyNumberFormat="1" applyFont="1" applyBorder="1" applyAlignment="1" applyProtection="1">
      <alignment horizontal="center" vertical="center"/>
      <protection locked="0"/>
    </xf>
    <xf numFmtId="0" fontId="0" fillId="0" borderId="20" xfId="44" applyNumberFormat="1" applyFont="1" applyBorder="1" applyAlignment="1" applyProtection="1">
      <alignment horizontal="center" vertical="center"/>
      <protection locked="0"/>
    </xf>
    <xf numFmtId="170" fontId="0" fillId="0" borderId="21" xfId="0" applyNumberFormat="1" applyFont="1" applyBorder="1" applyAlignment="1" applyProtection="1">
      <alignment horizontal="center" vertical="center"/>
      <protection locked="0"/>
    </xf>
    <xf numFmtId="206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" fontId="0" fillId="0" borderId="0" xfId="0" applyNumberFormat="1" applyAlignment="1" applyProtection="1">
      <alignment wrapText="1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/>
    </xf>
    <xf numFmtId="170" fontId="0" fillId="0" borderId="11" xfId="44" applyNumberFormat="1" applyFont="1" applyBorder="1" applyAlignment="1" applyProtection="1">
      <alignment horizontal="center" vertical="center"/>
      <protection/>
    </xf>
    <xf numFmtId="170" fontId="0" fillId="0" borderId="26" xfId="44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8" xfId="44" applyNumberFormat="1" applyFont="1" applyBorder="1" applyAlignment="1" applyProtection="1">
      <alignment horizontal="center" vertical="center"/>
      <protection locked="0"/>
    </xf>
    <xf numFmtId="212" fontId="6" fillId="33" borderId="10" xfId="61" applyNumberFormat="1" applyFont="1" applyFill="1" applyBorder="1" applyAlignment="1">
      <alignment horizontal="center" wrapText="1"/>
    </xf>
    <xf numFmtId="212" fontId="0" fillId="0" borderId="10" xfId="61" applyNumberFormat="1" applyFont="1" applyBorder="1" applyAlignment="1">
      <alignment horizontal="right"/>
    </xf>
    <xf numFmtId="212" fontId="0" fillId="0" borderId="0" xfId="61" applyNumberFormat="1" applyFont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170" fontId="0" fillId="0" borderId="24" xfId="0" applyNumberFormat="1" applyFont="1" applyBorder="1" applyAlignment="1" applyProtection="1">
      <alignment horizontal="center" vertical="center"/>
      <protection locked="0"/>
    </xf>
    <xf numFmtId="170" fontId="0" fillId="0" borderId="22" xfId="0" applyNumberFormat="1" applyBorder="1" applyAlignment="1" applyProtection="1">
      <alignment horizontal="center" vertical="center"/>
      <protection locked="0"/>
    </xf>
    <xf numFmtId="170" fontId="0" fillId="0" borderId="2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47" applyFont="1" applyAlignment="1" applyProtection="1">
      <alignment/>
      <protection locked="0"/>
    </xf>
    <xf numFmtId="0" fontId="10" fillId="0" borderId="0" xfId="47" applyFont="1" applyProtection="1">
      <alignment/>
      <protection locked="0"/>
    </xf>
    <xf numFmtId="1" fontId="10" fillId="0" borderId="0" xfId="47" applyNumberFormat="1" applyFont="1" applyProtection="1">
      <alignment/>
      <protection locked="0"/>
    </xf>
    <xf numFmtId="0" fontId="19" fillId="0" borderId="0" xfId="47" applyFont="1" applyAlignment="1" applyProtection="1">
      <alignment vertical="center"/>
      <protection locked="0"/>
    </xf>
    <xf numFmtId="0" fontId="11" fillId="0" borderId="0" xfId="47" applyFont="1" applyProtection="1">
      <alignment/>
      <protection locked="0"/>
    </xf>
    <xf numFmtId="1" fontId="11" fillId="0" borderId="0" xfId="47" applyNumberFormat="1" applyFont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7" fillId="0" borderId="0" xfId="4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47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9" fillId="0" borderId="0" xfId="47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6" fillId="0" borderId="27" xfId="47" applyFont="1" applyBorder="1" applyAlignment="1" applyProtection="1">
      <alignment/>
      <protection locked="0"/>
    </xf>
    <xf numFmtId="0" fontId="16" fillId="0" borderId="28" xfId="47" applyFont="1" applyBorder="1" applyAlignment="1" applyProtection="1">
      <alignment/>
      <protection locked="0"/>
    </xf>
    <xf numFmtId="0" fontId="16" fillId="0" borderId="29" xfId="47" applyFont="1" applyBorder="1" applyAlignment="1" applyProtection="1">
      <alignment/>
      <protection locked="0"/>
    </xf>
    <xf numFmtId="0" fontId="16" fillId="0" borderId="30" xfId="47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6" fillId="0" borderId="0" xfId="47" applyFont="1" applyBorder="1" applyAlignment="1" applyProtection="1">
      <alignment/>
      <protection locked="0"/>
    </xf>
    <xf numFmtId="0" fontId="16" fillId="0" borderId="31" xfId="47" applyFont="1" applyBorder="1" applyAlignment="1" applyProtection="1">
      <alignment/>
      <protection locked="0"/>
    </xf>
    <xf numFmtId="0" fontId="7" fillId="0" borderId="32" xfId="47" applyFont="1" applyBorder="1" applyAlignment="1" applyProtection="1">
      <alignment/>
      <protection locked="0"/>
    </xf>
    <xf numFmtId="0" fontId="7" fillId="0" borderId="33" xfId="47" applyFont="1" applyBorder="1" applyAlignment="1" applyProtection="1">
      <alignment/>
      <protection locked="0"/>
    </xf>
    <xf numFmtId="0" fontId="7" fillId="0" borderId="34" xfId="47" applyFont="1" applyBorder="1" applyAlignment="1" applyProtection="1">
      <alignment/>
      <protection locked="0"/>
    </xf>
    <xf numFmtId="0" fontId="7" fillId="0" borderId="30" xfId="47" applyFont="1" applyBorder="1" applyAlignment="1" applyProtection="1">
      <alignment/>
      <protection locked="0"/>
    </xf>
    <xf numFmtId="0" fontId="12" fillId="33" borderId="35" xfId="0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3" borderId="36" xfId="0" applyFont="1" applyFill="1" applyBorder="1" applyAlignment="1" applyProtection="1">
      <alignment horizontal="center" vertical="center" wrapText="1"/>
      <protection locked="0"/>
    </xf>
    <xf numFmtId="1" fontId="1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37" xfId="0" applyFont="1" applyFill="1" applyBorder="1" applyAlignment="1" applyProtection="1">
      <alignment horizontal="center" vertical="center" wrapText="1"/>
      <protection locked="0"/>
    </xf>
    <xf numFmtId="0" fontId="12" fillId="33" borderId="38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1" xfId="44" applyNumberFormat="1" applyFont="1" applyBorder="1" applyAlignment="1" applyProtection="1">
      <alignment horizontal="center" vertical="center"/>
      <protection locked="0"/>
    </xf>
    <xf numFmtId="170" fontId="0" fillId="0" borderId="26" xfId="44" applyNumberFormat="1" applyFont="1" applyBorder="1" applyAlignment="1" applyProtection="1">
      <alignment horizontal="center" vertical="center"/>
      <protection locked="0"/>
    </xf>
    <xf numFmtId="1" fontId="0" fillId="0" borderId="26" xfId="44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1" xfId="44" applyNumberFormat="1" applyFont="1" applyBorder="1" applyAlignment="1" applyProtection="1">
      <alignment horizontal="center" vertical="center"/>
      <protection locked="0"/>
    </xf>
    <xf numFmtId="1" fontId="0" fillId="0" borderId="11" xfId="44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1" fontId="2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1" fontId="14" fillId="0" borderId="0" xfId="0" applyNumberFormat="1" applyFont="1" applyAlignment="1" applyProtection="1">
      <alignment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42" xfId="0" applyNumberForma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20" fillId="0" borderId="0" xfId="47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21" fillId="0" borderId="43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1285875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981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7109375" style="49" customWidth="1"/>
    <col min="2" max="2" width="19.28125" style="49" customWidth="1"/>
    <col min="3" max="3" width="12.00390625" style="49" customWidth="1"/>
    <col min="4" max="4" width="11.57421875" style="51" customWidth="1"/>
    <col min="5" max="5" width="51.7109375" style="14" customWidth="1"/>
    <col min="6" max="6" width="12.7109375" style="14" customWidth="1"/>
    <col min="7" max="7" width="12.7109375" style="33" customWidth="1"/>
    <col min="8" max="8" width="12.8515625" style="52" customWidth="1"/>
    <col min="9" max="9" width="14.421875" style="52" customWidth="1"/>
    <col min="10" max="11" width="15.140625" style="52" customWidth="1"/>
    <col min="12" max="12" width="13.421875" style="52" customWidth="1"/>
    <col min="13" max="14" width="15.140625" style="52" customWidth="1"/>
    <col min="15" max="15" width="15.28125" style="52" customWidth="1"/>
    <col min="16" max="16" width="16.00390625" style="52" customWidth="1"/>
    <col min="17" max="17" width="30.28125" style="52" customWidth="1"/>
    <col min="18" max="16384" width="9.140625" style="52" customWidth="1"/>
  </cols>
  <sheetData>
    <row r="1" spans="4:19" ht="12.75">
      <c r="D1" s="49"/>
      <c r="E1" s="49"/>
      <c r="F1" s="49"/>
      <c r="G1" s="50"/>
      <c r="H1" s="51"/>
      <c r="I1" s="51"/>
      <c r="J1" s="14"/>
      <c r="K1" s="14"/>
      <c r="L1" s="14"/>
      <c r="M1" s="14"/>
      <c r="N1" s="14"/>
      <c r="O1" s="14"/>
      <c r="P1" s="14"/>
      <c r="Q1" s="14"/>
      <c r="S1" s="49"/>
    </row>
    <row r="2" spans="5:9" ht="19.5">
      <c r="E2" s="53" t="s">
        <v>118</v>
      </c>
      <c r="F2" s="54"/>
      <c r="G2" s="55"/>
      <c r="H2" s="14"/>
      <c r="I2" s="14"/>
    </row>
    <row r="3" spans="5:9" ht="19.5">
      <c r="E3" s="56" t="s">
        <v>41</v>
      </c>
      <c r="F3" s="57"/>
      <c r="G3" s="58"/>
      <c r="H3" s="14"/>
      <c r="I3" s="14"/>
    </row>
    <row r="4" spans="5:17" ht="15.75">
      <c r="E4" s="123" t="s">
        <v>3</v>
      </c>
      <c r="F4" s="123"/>
      <c r="G4" s="58"/>
      <c r="H4" s="14"/>
      <c r="I4" s="59" t="s">
        <v>2</v>
      </c>
      <c r="J4" s="60"/>
      <c r="K4" s="60"/>
      <c r="L4" s="60"/>
      <c r="M4" s="60"/>
      <c r="N4" s="60"/>
      <c r="O4" s="61"/>
      <c r="P4" s="62" t="s">
        <v>9</v>
      </c>
      <c r="Q4" s="61"/>
    </row>
    <row r="5" spans="5:17" ht="12.75" customHeight="1">
      <c r="E5" s="63" t="s">
        <v>42</v>
      </c>
      <c r="F5" s="51"/>
      <c r="G5" s="50"/>
      <c r="I5" s="64" t="s">
        <v>4</v>
      </c>
      <c r="J5" s="60"/>
      <c r="K5" s="60"/>
      <c r="L5" s="60"/>
      <c r="M5" s="60"/>
      <c r="N5" s="60"/>
      <c r="O5" s="61"/>
      <c r="P5" s="62" t="s">
        <v>10</v>
      </c>
      <c r="Q5" s="61"/>
    </row>
    <row r="6" spans="5:17" ht="15">
      <c r="E6" s="65"/>
      <c r="I6" s="64" t="s">
        <v>5</v>
      </c>
      <c r="J6" s="60"/>
      <c r="K6" s="60"/>
      <c r="L6" s="60"/>
      <c r="M6" s="60"/>
      <c r="N6" s="60"/>
      <c r="O6" s="61"/>
      <c r="P6" s="62" t="s">
        <v>26</v>
      </c>
      <c r="Q6" s="61"/>
    </row>
    <row r="7" spans="4:18" ht="14.25" customHeight="1">
      <c r="D7" s="66" t="s">
        <v>37</v>
      </c>
      <c r="I7" s="67" t="s">
        <v>27</v>
      </c>
      <c r="J7" s="68"/>
      <c r="K7" s="68"/>
      <c r="L7" s="68"/>
      <c r="M7" s="68"/>
      <c r="N7" s="68"/>
      <c r="O7" s="68"/>
      <c r="P7" s="68"/>
      <c r="Q7" s="69"/>
      <c r="R7" s="70"/>
    </row>
    <row r="8" spans="4:18" ht="14.25" customHeight="1">
      <c r="D8" s="71" t="s">
        <v>11</v>
      </c>
      <c r="E8" s="14" t="s">
        <v>8</v>
      </c>
      <c r="I8" s="70" t="s">
        <v>28</v>
      </c>
      <c r="J8" s="72"/>
      <c r="K8" s="72"/>
      <c r="L8" s="72"/>
      <c r="M8" s="72"/>
      <c r="N8" s="72"/>
      <c r="O8" s="72"/>
      <c r="P8" s="72"/>
      <c r="Q8" s="73"/>
      <c r="R8" s="70"/>
    </row>
    <row r="9" spans="9:18" ht="15" customHeight="1" thickBot="1">
      <c r="I9" s="74" t="s">
        <v>29</v>
      </c>
      <c r="J9" s="75"/>
      <c r="K9" s="75"/>
      <c r="L9" s="75"/>
      <c r="M9" s="75"/>
      <c r="N9" s="75"/>
      <c r="O9" s="75"/>
      <c r="P9" s="75"/>
      <c r="Q9" s="76"/>
      <c r="R9" s="77"/>
    </row>
    <row r="10" spans="1:20" ht="45" customHeight="1" thickBot="1">
      <c r="A10" s="78" t="s">
        <v>12</v>
      </c>
      <c r="B10" s="79" t="s">
        <v>40</v>
      </c>
      <c r="C10" s="79" t="s">
        <v>111</v>
      </c>
      <c r="D10" s="79" t="s">
        <v>22</v>
      </c>
      <c r="E10" s="79" t="s">
        <v>109</v>
      </c>
      <c r="F10" s="80" t="s">
        <v>21</v>
      </c>
      <c r="G10" s="81" t="s">
        <v>39</v>
      </c>
      <c r="H10" s="80" t="s">
        <v>38</v>
      </c>
      <c r="I10" s="82" t="s">
        <v>6</v>
      </c>
      <c r="J10" s="82" t="s">
        <v>88</v>
      </c>
      <c r="K10" s="82" t="s">
        <v>112</v>
      </c>
      <c r="L10" s="82" t="s">
        <v>113</v>
      </c>
      <c r="M10" s="82" t="s">
        <v>114</v>
      </c>
      <c r="N10" s="82" t="s">
        <v>115</v>
      </c>
      <c r="O10" s="82" t="s">
        <v>7</v>
      </c>
      <c r="P10" s="82" t="s">
        <v>116</v>
      </c>
      <c r="Q10" s="83" t="s">
        <v>1</v>
      </c>
      <c r="R10" s="84"/>
      <c r="S10" s="85"/>
      <c r="T10" s="86"/>
    </row>
    <row r="11" spans="1:20" ht="15" customHeight="1">
      <c r="A11" s="87">
        <v>1</v>
      </c>
      <c r="B11" s="18"/>
      <c r="C11" s="18"/>
      <c r="D11" s="88" t="str">
        <f>IF(E11="","",VLOOKUP(E11,Nuovatabella,3,FALSE))</f>
        <v>/</v>
      </c>
      <c r="E11" s="113" t="s">
        <v>0</v>
      </c>
      <c r="F11" s="89">
        <f aca="true" t="shared" si="0" ref="F11:F32">IF(E11="",0,VLOOKUP(E11,Nuovatabella,2,FALSE))</f>
        <v>0</v>
      </c>
      <c r="G11" s="90">
        <v>0</v>
      </c>
      <c r="H11" s="36">
        <f>F11*G11</f>
        <v>0</v>
      </c>
      <c r="I11" s="38"/>
      <c r="J11" s="28"/>
      <c r="K11" s="46"/>
      <c r="L11" s="46"/>
      <c r="M11" s="46"/>
      <c r="N11" s="46"/>
      <c r="O11" s="29"/>
      <c r="P11" s="21"/>
      <c r="Q11" s="15"/>
      <c r="R11" s="85"/>
      <c r="S11" s="6"/>
      <c r="T11" s="86"/>
    </row>
    <row r="12" spans="1:20" ht="12.75">
      <c r="A12" s="91">
        <v>2</v>
      </c>
      <c r="B12" s="19"/>
      <c r="C12" s="19"/>
      <c r="D12" s="92" t="str">
        <f aca="true" t="shared" si="1" ref="D12:D32">IF(E12="","",VLOOKUP(E12,Nuovatabella,3,FALSE))</f>
        <v>/</v>
      </c>
      <c r="E12" s="9" t="s">
        <v>0</v>
      </c>
      <c r="F12" s="93">
        <f t="shared" si="0"/>
        <v>0</v>
      </c>
      <c r="G12" s="94">
        <v>0</v>
      </c>
      <c r="H12" s="34">
        <f aca="true" t="shared" si="2" ref="H12:H28">F12*G12</f>
        <v>0</v>
      </c>
      <c r="I12" s="26"/>
      <c r="J12" s="22"/>
      <c r="K12" s="47"/>
      <c r="L12" s="47"/>
      <c r="M12" s="47"/>
      <c r="N12" s="47"/>
      <c r="O12" s="24"/>
      <c r="P12" s="22"/>
      <c r="Q12" s="16"/>
      <c r="R12" s="85"/>
      <c r="S12" s="85"/>
      <c r="T12" s="86"/>
    </row>
    <row r="13" spans="1:20" ht="12.75">
      <c r="A13" s="91">
        <v>3</v>
      </c>
      <c r="B13" s="19"/>
      <c r="C13" s="19"/>
      <c r="D13" s="92" t="str">
        <f t="shared" si="1"/>
        <v>/</v>
      </c>
      <c r="E13" s="9" t="s">
        <v>0</v>
      </c>
      <c r="F13" s="93">
        <f t="shared" si="0"/>
        <v>0</v>
      </c>
      <c r="G13" s="94">
        <v>0</v>
      </c>
      <c r="H13" s="34">
        <f t="shared" si="2"/>
        <v>0</v>
      </c>
      <c r="I13" s="26"/>
      <c r="J13" s="22"/>
      <c r="K13" s="47"/>
      <c r="L13" s="47"/>
      <c r="M13" s="47"/>
      <c r="N13" s="47"/>
      <c r="O13" s="24"/>
      <c r="P13" s="22"/>
      <c r="Q13" s="16"/>
      <c r="R13" s="85"/>
      <c r="S13" s="85"/>
      <c r="T13" s="86"/>
    </row>
    <row r="14" spans="1:17" ht="12.75">
      <c r="A14" s="91">
        <v>4</v>
      </c>
      <c r="B14" s="19"/>
      <c r="C14" s="19"/>
      <c r="D14" s="92" t="str">
        <f t="shared" si="1"/>
        <v>/</v>
      </c>
      <c r="E14" s="9" t="s">
        <v>0</v>
      </c>
      <c r="F14" s="93">
        <f t="shared" si="0"/>
        <v>0</v>
      </c>
      <c r="G14" s="94">
        <v>0</v>
      </c>
      <c r="H14" s="34">
        <f t="shared" si="2"/>
        <v>0</v>
      </c>
      <c r="I14" s="26"/>
      <c r="J14" s="22"/>
      <c r="K14" s="47"/>
      <c r="L14" s="47"/>
      <c r="M14" s="47"/>
      <c r="N14" s="47"/>
      <c r="O14" s="24"/>
      <c r="P14" s="22"/>
      <c r="Q14" s="16"/>
    </row>
    <row r="15" spans="1:17" ht="12.75">
      <c r="A15" s="91">
        <v>5</v>
      </c>
      <c r="B15" s="19"/>
      <c r="C15" s="19"/>
      <c r="D15" s="92" t="str">
        <f t="shared" si="1"/>
        <v>/</v>
      </c>
      <c r="E15" s="9" t="s">
        <v>0</v>
      </c>
      <c r="F15" s="93">
        <f t="shared" si="0"/>
        <v>0</v>
      </c>
      <c r="G15" s="94">
        <v>0</v>
      </c>
      <c r="H15" s="34">
        <f t="shared" si="2"/>
        <v>0</v>
      </c>
      <c r="I15" s="26"/>
      <c r="J15" s="22"/>
      <c r="K15" s="47"/>
      <c r="L15" s="47"/>
      <c r="M15" s="47"/>
      <c r="N15" s="47"/>
      <c r="O15" s="24"/>
      <c r="P15" s="22"/>
      <c r="Q15" s="16"/>
    </row>
    <row r="16" spans="1:17" ht="12.75">
      <c r="A16" s="91">
        <v>6</v>
      </c>
      <c r="B16" s="19"/>
      <c r="C16" s="19"/>
      <c r="D16" s="92" t="str">
        <f t="shared" si="1"/>
        <v>/</v>
      </c>
      <c r="E16" s="114" t="s">
        <v>0</v>
      </c>
      <c r="F16" s="93">
        <f t="shared" si="0"/>
        <v>0</v>
      </c>
      <c r="G16" s="94">
        <v>0</v>
      </c>
      <c r="H16" s="34">
        <f t="shared" si="2"/>
        <v>0</v>
      </c>
      <c r="I16" s="26"/>
      <c r="J16" s="22"/>
      <c r="K16" s="47"/>
      <c r="L16" s="47"/>
      <c r="M16" s="47"/>
      <c r="N16" s="47"/>
      <c r="O16" s="24"/>
      <c r="P16" s="22"/>
      <c r="Q16" s="16"/>
    </row>
    <row r="17" spans="1:17" ht="12.75">
      <c r="A17" s="91">
        <v>7</v>
      </c>
      <c r="B17" s="19"/>
      <c r="C17" s="19"/>
      <c r="D17" s="92" t="str">
        <f t="shared" si="1"/>
        <v>/</v>
      </c>
      <c r="E17" s="9" t="s">
        <v>0</v>
      </c>
      <c r="F17" s="93">
        <f t="shared" si="0"/>
        <v>0</v>
      </c>
      <c r="G17" s="94">
        <v>0</v>
      </c>
      <c r="H17" s="34">
        <f t="shared" si="2"/>
        <v>0</v>
      </c>
      <c r="I17" s="26"/>
      <c r="J17" s="22"/>
      <c r="K17" s="47"/>
      <c r="L17" s="47"/>
      <c r="M17" s="47"/>
      <c r="N17" s="47"/>
      <c r="O17" s="24"/>
      <c r="P17" s="22"/>
      <c r="Q17" s="16"/>
    </row>
    <row r="18" spans="1:17" ht="12.75">
      <c r="A18" s="91">
        <v>8</v>
      </c>
      <c r="B18" s="19"/>
      <c r="C18" s="19"/>
      <c r="D18" s="92" t="str">
        <f t="shared" si="1"/>
        <v>/</v>
      </c>
      <c r="E18" s="9" t="s">
        <v>0</v>
      </c>
      <c r="F18" s="93">
        <f t="shared" si="0"/>
        <v>0</v>
      </c>
      <c r="G18" s="94">
        <v>0</v>
      </c>
      <c r="H18" s="34">
        <f t="shared" si="2"/>
        <v>0</v>
      </c>
      <c r="I18" s="26"/>
      <c r="J18" s="22"/>
      <c r="K18" s="47"/>
      <c r="L18" s="47"/>
      <c r="M18" s="47"/>
      <c r="N18" s="47"/>
      <c r="O18" s="24"/>
      <c r="P18" s="22"/>
      <c r="Q18" s="16"/>
    </row>
    <row r="19" spans="1:17" ht="12.75">
      <c r="A19" s="91">
        <v>9</v>
      </c>
      <c r="B19" s="19"/>
      <c r="C19" s="19"/>
      <c r="D19" s="92" t="str">
        <f t="shared" si="1"/>
        <v>/</v>
      </c>
      <c r="E19" s="9" t="s">
        <v>0</v>
      </c>
      <c r="F19" s="93">
        <f t="shared" si="0"/>
        <v>0</v>
      </c>
      <c r="G19" s="94">
        <v>0</v>
      </c>
      <c r="H19" s="34">
        <f t="shared" si="2"/>
        <v>0</v>
      </c>
      <c r="I19" s="26"/>
      <c r="J19" s="22"/>
      <c r="K19" s="47"/>
      <c r="L19" s="22"/>
      <c r="M19" s="95"/>
      <c r="O19" s="24"/>
      <c r="P19" s="22"/>
      <c r="Q19" s="16"/>
    </row>
    <row r="20" spans="1:17" ht="12.75">
      <c r="A20" s="91">
        <v>10</v>
      </c>
      <c r="B20" s="19"/>
      <c r="C20" s="19"/>
      <c r="D20" s="92" t="str">
        <f t="shared" si="1"/>
        <v>/</v>
      </c>
      <c r="E20" s="9" t="s">
        <v>0</v>
      </c>
      <c r="F20" s="93">
        <f t="shared" si="0"/>
        <v>0</v>
      </c>
      <c r="G20" s="94">
        <v>0</v>
      </c>
      <c r="H20" s="34">
        <f t="shared" si="2"/>
        <v>0</v>
      </c>
      <c r="I20" s="26"/>
      <c r="J20" s="22"/>
      <c r="K20" s="47"/>
      <c r="L20" s="47"/>
      <c r="M20" s="47"/>
      <c r="N20" s="47"/>
      <c r="O20" s="24"/>
      <c r="P20" s="22"/>
      <c r="Q20" s="16"/>
    </row>
    <row r="21" spans="1:17" ht="12.75">
      <c r="A21" s="91">
        <v>11</v>
      </c>
      <c r="B21" s="19"/>
      <c r="C21" s="19"/>
      <c r="D21" s="92" t="str">
        <f t="shared" si="1"/>
        <v>/</v>
      </c>
      <c r="E21" s="9" t="s">
        <v>0</v>
      </c>
      <c r="F21" s="93">
        <f t="shared" si="0"/>
        <v>0</v>
      </c>
      <c r="G21" s="94">
        <v>0</v>
      </c>
      <c r="H21" s="34">
        <f t="shared" si="2"/>
        <v>0</v>
      </c>
      <c r="I21" s="26"/>
      <c r="J21" s="22"/>
      <c r="K21" s="47"/>
      <c r="L21" s="47"/>
      <c r="M21" s="47"/>
      <c r="N21" s="47"/>
      <c r="O21" s="24"/>
      <c r="P21" s="22"/>
      <c r="Q21" s="16"/>
    </row>
    <row r="22" spans="1:17" ht="12.75">
      <c r="A22" s="91">
        <v>12</v>
      </c>
      <c r="B22" s="19"/>
      <c r="C22" s="19"/>
      <c r="D22" s="92" t="str">
        <f t="shared" si="1"/>
        <v>/</v>
      </c>
      <c r="E22" s="9" t="s">
        <v>0</v>
      </c>
      <c r="F22" s="93">
        <f t="shared" si="0"/>
        <v>0</v>
      </c>
      <c r="G22" s="94">
        <v>0</v>
      </c>
      <c r="H22" s="34">
        <f t="shared" si="2"/>
        <v>0</v>
      </c>
      <c r="I22" s="26"/>
      <c r="J22" s="22"/>
      <c r="K22" s="47"/>
      <c r="L22" s="47"/>
      <c r="M22" s="47"/>
      <c r="N22" s="47"/>
      <c r="O22" s="24"/>
      <c r="P22" s="22"/>
      <c r="Q22" s="16"/>
    </row>
    <row r="23" spans="1:17" ht="12.75">
      <c r="A23" s="91">
        <v>13</v>
      </c>
      <c r="B23" s="19"/>
      <c r="C23" s="19"/>
      <c r="D23" s="92" t="str">
        <f t="shared" si="1"/>
        <v>/</v>
      </c>
      <c r="E23" s="9" t="s">
        <v>0</v>
      </c>
      <c r="F23" s="93">
        <f t="shared" si="0"/>
        <v>0</v>
      </c>
      <c r="G23" s="94">
        <v>0</v>
      </c>
      <c r="H23" s="34">
        <f t="shared" si="2"/>
        <v>0</v>
      </c>
      <c r="I23" s="26"/>
      <c r="J23" s="22"/>
      <c r="K23" s="47"/>
      <c r="L23" s="47"/>
      <c r="M23" s="47"/>
      <c r="N23" s="47"/>
      <c r="O23" s="24"/>
      <c r="P23" s="22"/>
      <c r="Q23" s="16"/>
    </row>
    <row r="24" spans="1:17" ht="12.75">
      <c r="A24" s="91">
        <v>14</v>
      </c>
      <c r="B24" s="19"/>
      <c r="C24" s="19"/>
      <c r="D24" s="92" t="str">
        <f t="shared" si="1"/>
        <v>/</v>
      </c>
      <c r="E24" s="9" t="s">
        <v>0</v>
      </c>
      <c r="F24" s="93">
        <f t="shared" si="0"/>
        <v>0</v>
      </c>
      <c r="G24" s="94">
        <v>0</v>
      </c>
      <c r="H24" s="34">
        <f t="shared" si="2"/>
        <v>0</v>
      </c>
      <c r="I24" s="26"/>
      <c r="J24" s="22"/>
      <c r="K24" s="47"/>
      <c r="L24" s="47"/>
      <c r="M24" s="47"/>
      <c r="N24" s="47"/>
      <c r="O24" s="24"/>
      <c r="P24" s="22"/>
      <c r="Q24" s="16"/>
    </row>
    <row r="25" spans="1:17" ht="12.75">
      <c r="A25" s="91">
        <v>15</v>
      </c>
      <c r="B25" s="19"/>
      <c r="C25" s="19"/>
      <c r="D25" s="92" t="str">
        <f t="shared" si="1"/>
        <v>/</v>
      </c>
      <c r="E25" s="9" t="s">
        <v>0</v>
      </c>
      <c r="F25" s="93">
        <f t="shared" si="0"/>
        <v>0</v>
      </c>
      <c r="G25" s="94">
        <v>0</v>
      </c>
      <c r="H25" s="34">
        <f t="shared" si="2"/>
        <v>0</v>
      </c>
      <c r="I25" s="26"/>
      <c r="J25" s="22"/>
      <c r="K25" s="47"/>
      <c r="L25" s="47"/>
      <c r="M25" s="47"/>
      <c r="N25" s="47"/>
      <c r="O25" s="24"/>
      <c r="P25" s="22"/>
      <c r="Q25" s="16"/>
    </row>
    <row r="26" spans="1:17" ht="12.75">
      <c r="A26" s="91">
        <v>16</v>
      </c>
      <c r="B26" s="19"/>
      <c r="C26" s="19"/>
      <c r="D26" s="92" t="str">
        <f t="shared" si="1"/>
        <v>/</v>
      </c>
      <c r="E26" s="9" t="s">
        <v>0</v>
      </c>
      <c r="F26" s="93">
        <f t="shared" si="0"/>
        <v>0</v>
      </c>
      <c r="G26" s="94">
        <v>0</v>
      </c>
      <c r="H26" s="34">
        <f t="shared" si="2"/>
        <v>0</v>
      </c>
      <c r="I26" s="26"/>
      <c r="J26" s="22"/>
      <c r="K26" s="47"/>
      <c r="L26" s="47"/>
      <c r="M26" s="47"/>
      <c r="N26" s="47"/>
      <c r="O26" s="24"/>
      <c r="P26" s="22"/>
      <c r="Q26" s="16"/>
    </row>
    <row r="27" spans="1:17" ht="12.75">
      <c r="A27" s="91">
        <v>17</v>
      </c>
      <c r="B27" s="19"/>
      <c r="C27" s="19"/>
      <c r="D27" s="92" t="str">
        <f t="shared" si="1"/>
        <v>/</v>
      </c>
      <c r="E27" s="9" t="s">
        <v>0</v>
      </c>
      <c r="F27" s="93">
        <f t="shared" si="0"/>
        <v>0</v>
      </c>
      <c r="G27" s="94">
        <v>0</v>
      </c>
      <c r="H27" s="34">
        <f t="shared" si="2"/>
        <v>0</v>
      </c>
      <c r="I27" s="26"/>
      <c r="J27" s="22"/>
      <c r="K27" s="47"/>
      <c r="L27" s="47"/>
      <c r="M27" s="47"/>
      <c r="N27" s="47"/>
      <c r="O27" s="24"/>
      <c r="P27" s="22"/>
      <c r="Q27" s="16"/>
    </row>
    <row r="28" spans="1:17" ht="12.75">
      <c r="A28" s="91">
        <v>18</v>
      </c>
      <c r="B28" s="19"/>
      <c r="C28" s="19"/>
      <c r="D28" s="92" t="str">
        <f t="shared" si="1"/>
        <v>/</v>
      </c>
      <c r="E28" s="9" t="s">
        <v>0</v>
      </c>
      <c r="F28" s="93">
        <f t="shared" si="0"/>
        <v>0</v>
      </c>
      <c r="G28" s="94">
        <v>0</v>
      </c>
      <c r="H28" s="34">
        <f t="shared" si="2"/>
        <v>0</v>
      </c>
      <c r="I28" s="26"/>
      <c r="J28" s="22"/>
      <c r="K28" s="47"/>
      <c r="L28" s="47"/>
      <c r="M28" s="47"/>
      <c r="N28" s="47"/>
      <c r="O28" s="24"/>
      <c r="P28" s="22"/>
      <c r="Q28" s="16"/>
    </row>
    <row r="29" spans="1:17" ht="12.75">
      <c r="A29" s="91">
        <v>19</v>
      </c>
      <c r="B29" s="19"/>
      <c r="C29" s="19"/>
      <c r="D29" s="92" t="str">
        <f t="shared" si="1"/>
        <v>/</v>
      </c>
      <c r="E29" s="9" t="s">
        <v>0</v>
      </c>
      <c r="F29" s="93">
        <f t="shared" si="0"/>
        <v>0</v>
      </c>
      <c r="G29" s="94">
        <v>0</v>
      </c>
      <c r="H29" s="34">
        <f>F29*G29</f>
        <v>0</v>
      </c>
      <c r="I29" s="26"/>
      <c r="J29" s="22"/>
      <c r="K29" s="47"/>
      <c r="L29" s="47"/>
      <c r="M29" s="47"/>
      <c r="N29" s="47"/>
      <c r="O29" s="24"/>
      <c r="P29" s="22"/>
      <c r="Q29" s="16"/>
    </row>
    <row r="30" spans="1:17" ht="12.75">
      <c r="A30" s="91">
        <v>20</v>
      </c>
      <c r="B30" s="19"/>
      <c r="C30" s="19"/>
      <c r="D30" s="92" t="str">
        <f t="shared" si="1"/>
        <v>/</v>
      </c>
      <c r="E30" s="9" t="s">
        <v>0</v>
      </c>
      <c r="F30" s="93">
        <f t="shared" si="0"/>
        <v>0</v>
      </c>
      <c r="G30" s="94">
        <v>0</v>
      </c>
      <c r="H30" s="34">
        <f>F30*G30</f>
        <v>0</v>
      </c>
      <c r="I30" s="26"/>
      <c r="J30" s="22"/>
      <c r="K30" s="47"/>
      <c r="L30" s="47"/>
      <c r="M30" s="47"/>
      <c r="N30" s="47"/>
      <c r="O30" s="24"/>
      <c r="P30" s="22"/>
      <c r="Q30" s="16"/>
    </row>
    <row r="31" spans="1:17" ht="12.75">
      <c r="A31" s="91">
        <v>21</v>
      </c>
      <c r="B31" s="19"/>
      <c r="C31" s="19"/>
      <c r="D31" s="92" t="str">
        <f t="shared" si="1"/>
        <v>/</v>
      </c>
      <c r="E31" s="9" t="s">
        <v>0</v>
      </c>
      <c r="F31" s="93">
        <f t="shared" si="0"/>
        <v>0</v>
      </c>
      <c r="G31" s="94">
        <v>0</v>
      </c>
      <c r="H31" s="34">
        <f>F31*G31</f>
        <v>0</v>
      </c>
      <c r="I31" s="26"/>
      <c r="J31" s="22"/>
      <c r="K31" s="47"/>
      <c r="L31" s="47"/>
      <c r="M31" s="47"/>
      <c r="N31" s="47"/>
      <c r="O31" s="24"/>
      <c r="P31" s="22"/>
      <c r="Q31" s="16"/>
    </row>
    <row r="32" spans="1:17" ht="13.5" thickBot="1">
      <c r="A32" s="96">
        <v>22</v>
      </c>
      <c r="B32" s="20"/>
      <c r="C32" s="20"/>
      <c r="D32" s="97" t="str">
        <f t="shared" si="1"/>
        <v>/</v>
      </c>
      <c r="E32" s="10" t="s">
        <v>0</v>
      </c>
      <c r="F32" s="93">
        <f t="shared" si="0"/>
        <v>0</v>
      </c>
      <c r="G32" s="98">
        <v>0</v>
      </c>
      <c r="H32" s="35">
        <f>F32*G32</f>
        <v>0</v>
      </c>
      <c r="I32" s="27"/>
      <c r="J32" s="23"/>
      <c r="K32" s="48"/>
      <c r="L32" s="48"/>
      <c r="M32" s="48"/>
      <c r="N32" s="48"/>
      <c r="O32" s="25"/>
      <c r="P32" s="23"/>
      <c r="Q32" s="17"/>
    </row>
    <row r="33" ht="12.75">
      <c r="H33" s="30"/>
    </row>
    <row r="34" spans="5:8" ht="16.5" thickBot="1">
      <c r="E34" s="99" t="s">
        <v>16</v>
      </c>
      <c r="F34" s="99"/>
      <c r="G34" s="100"/>
      <c r="H34" s="30"/>
    </row>
    <row r="35" spans="5:8" ht="14.25">
      <c r="E35" s="101" t="s">
        <v>15</v>
      </c>
      <c r="F35" s="101"/>
      <c r="G35" s="102"/>
      <c r="H35" s="11">
        <f>SUM(H11:H32)</f>
        <v>0</v>
      </c>
    </row>
    <row r="36" spans="5:8" ht="14.25">
      <c r="E36" s="101" t="s">
        <v>117</v>
      </c>
      <c r="F36" s="101"/>
      <c r="G36" s="102"/>
      <c r="H36" s="12">
        <f>IF(H35&gt;=77.47,2,0)</f>
        <v>0</v>
      </c>
    </row>
    <row r="37" spans="5:8" ht="16.5" thickBot="1">
      <c r="E37" s="99" t="s">
        <v>17</v>
      </c>
      <c r="F37" s="99"/>
      <c r="G37" s="100"/>
      <c r="H37" s="13">
        <f>SUM(H35:H36)</f>
        <v>0</v>
      </c>
    </row>
    <row r="38" spans="2:3" ht="12.75">
      <c r="B38" s="103" t="s">
        <v>18</v>
      </c>
      <c r="C38" s="103"/>
    </row>
    <row r="39" spans="1:17" ht="12.75">
      <c r="A39" s="104" t="s">
        <v>19</v>
      </c>
      <c r="B39" s="105" t="s">
        <v>23</v>
      </c>
      <c r="C39" s="105"/>
      <c r="I39" s="118" t="s">
        <v>30</v>
      </c>
      <c r="J39" s="118"/>
      <c r="K39" s="118"/>
      <c r="L39" s="118"/>
      <c r="M39" s="118"/>
      <c r="N39" s="118"/>
      <c r="O39" s="118"/>
      <c r="P39" s="118"/>
      <c r="Q39" s="118"/>
    </row>
    <row r="40" spans="1:19" ht="12.75">
      <c r="A40" s="104" t="s">
        <v>20</v>
      </c>
      <c r="B40" s="105" t="s">
        <v>24</v>
      </c>
      <c r="C40" s="105"/>
      <c r="I40" s="119" t="s">
        <v>31</v>
      </c>
      <c r="J40" s="120"/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7" ht="12.75">
      <c r="A41" s="104" t="s">
        <v>89</v>
      </c>
      <c r="B41" s="105" t="s">
        <v>90</v>
      </c>
      <c r="C41" s="105"/>
      <c r="I41" s="115" t="s">
        <v>32</v>
      </c>
      <c r="J41" s="115"/>
      <c r="K41" s="108"/>
      <c r="L41" s="108"/>
      <c r="M41" s="108"/>
      <c r="N41" s="108"/>
      <c r="O41" s="121"/>
      <c r="P41" s="122"/>
      <c r="Q41" s="14"/>
    </row>
    <row r="42" spans="1:17" ht="14.25">
      <c r="A42" s="109" t="s">
        <v>91</v>
      </c>
      <c r="B42" s="106" t="s">
        <v>110</v>
      </c>
      <c r="C42" s="106"/>
      <c r="D42" s="110"/>
      <c r="E42" s="111"/>
      <c r="F42" s="111"/>
      <c r="G42" s="112"/>
      <c r="I42" s="115" t="s">
        <v>33</v>
      </c>
      <c r="J42" s="115"/>
      <c r="K42" s="108"/>
      <c r="L42" s="108"/>
      <c r="M42" s="108"/>
      <c r="N42" s="108"/>
      <c r="O42" s="116"/>
      <c r="P42" s="117"/>
      <c r="Q42" s="14"/>
    </row>
    <row r="43" spans="1:17" ht="12.75">
      <c r="A43" s="109"/>
      <c r="B43" s="106"/>
      <c r="C43" s="106"/>
      <c r="I43" s="115" t="s">
        <v>34</v>
      </c>
      <c r="J43" s="115"/>
      <c r="K43" s="108"/>
      <c r="L43" s="108"/>
      <c r="M43" s="108"/>
      <c r="N43" s="108"/>
      <c r="O43" s="116"/>
      <c r="P43" s="117"/>
      <c r="Q43" s="14"/>
    </row>
    <row r="44" spans="9:17" ht="12.75">
      <c r="I44" s="115" t="s">
        <v>35</v>
      </c>
      <c r="J44" s="115"/>
      <c r="K44" s="108"/>
      <c r="L44" s="108"/>
      <c r="M44" s="108"/>
      <c r="N44" s="108"/>
      <c r="O44" s="116"/>
      <c r="P44" s="117"/>
      <c r="Q44" s="14"/>
    </row>
    <row r="45" spans="5:16" ht="12.75">
      <c r="E45" s="124" t="s">
        <v>36</v>
      </c>
      <c r="F45" s="124"/>
      <c r="G45" s="124"/>
      <c r="H45" s="120"/>
      <c r="I45" s="120"/>
      <c r="J45" s="120"/>
      <c r="K45" s="107"/>
      <c r="L45" s="107"/>
      <c r="M45" s="107"/>
      <c r="N45" s="107"/>
      <c r="O45" s="116"/>
      <c r="P45" s="117"/>
    </row>
  </sheetData>
  <sheetProtection sheet="1" formatCells="0" selectLockedCells="1"/>
  <mergeCells count="13">
    <mergeCell ref="E4:F4"/>
    <mergeCell ref="O45:P45"/>
    <mergeCell ref="E45:J45"/>
    <mergeCell ref="I42:J42"/>
    <mergeCell ref="O42:P42"/>
    <mergeCell ref="I43:J43"/>
    <mergeCell ref="O43:P43"/>
    <mergeCell ref="I44:J44"/>
    <mergeCell ref="O44:P44"/>
    <mergeCell ref="I39:Q39"/>
    <mergeCell ref="I40:S40"/>
    <mergeCell ref="I41:J41"/>
    <mergeCell ref="O41:P41"/>
  </mergeCells>
  <dataValidations count="6">
    <dataValidation type="custom" allowBlank="1" showInputMessage="1" showErrorMessage="1" sqref="I38">
      <formula1>"PIPPO; LILLO"</formula1>
    </dataValidation>
    <dataValidation type="list" allowBlank="1" showInputMessage="1" showErrorMessage="1" sqref="I46:I52">
      <formula1>"PIPPO, LILLO, PULLO"</formula1>
    </dataValidation>
    <dataValidation type="list" allowBlank="1" showInputMessage="1" showErrorMessage="1" sqref="P11:P32">
      <formula1>"Annuale, Biennale, Triennale, Quadriennale, Quinquennale, Decennale"</formula1>
    </dataValidation>
    <dataValidation type="list" allowBlank="1" showInputMessage="1" showErrorMessage="1" sqref="J11:J32">
      <formula1>"Chimico, Metalmeccanico, Elettrico, Pubblico, Altro"</formula1>
    </dataValidation>
    <dataValidation type="list" allowBlank="1" showInputMessage="1" showErrorMessage="1" sqref="E11:E32">
      <formula1>Nuovalista</formula1>
    </dataValidation>
    <dataValidation type="list" allowBlank="1" showInputMessage="1" showErrorMessage="1" sqref="L11:L32">
      <formula1>"Prova di funzionamento, Verifica di integrità, "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8" r:id="rId2"/>
  <headerFooter alignWithMargins="0">
    <oddFooter>&amp;LCalcolo preventivo spesa MIP&amp;CStampato il &amp;D</oddFooter>
  </headerFooter>
  <ignoredErrors>
    <ignoredError sqref="D11:D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82.57421875" style="4" customWidth="1"/>
    <col min="3" max="3" width="14.140625" style="41" customWidth="1"/>
    <col min="4" max="4" width="12.57421875" style="2" customWidth="1"/>
  </cols>
  <sheetData>
    <row r="1" spans="1:4" ht="18" customHeight="1" thickBot="1">
      <c r="A1" s="7"/>
      <c r="B1" s="125" t="s">
        <v>92</v>
      </c>
      <c r="C1" s="126"/>
      <c r="D1" s="126"/>
    </row>
    <row r="2" spans="1:4" ht="26.25">
      <c r="A2" s="7"/>
      <c r="B2" s="31" t="s">
        <v>109</v>
      </c>
      <c r="C2" s="39" t="s">
        <v>25</v>
      </c>
      <c r="D2" s="8" t="s">
        <v>14</v>
      </c>
    </row>
    <row r="3" spans="1:4" ht="12.75">
      <c r="A3" s="1"/>
      <c r="B3" s="5" t="s">
        <v>0</v>
      </c>
      <c r="C3" s="40">
        <v>0</v>
      </c>
      <c r="D3" s="3" t="s">
        <v>13</v>
      </c>
    </row>
    <row r="4" spans="2:4" s="37" customFormat="1" ht="12.75">
      <c r="B4" s="43" t="s">
        <v>93</v>
      </c>
      <c r="C4" s="40"/>
      <c r="D4" s="3"/>
    </row>
    <row r="5" spans="2:4" s="37" customFormat="1" ht="12.75">
      <c r="B5" s="5" t="s">
        <v>62</v>
      </c>
      <c r="C5" s="40">
        <v>83.2054</v>
      </c>
      <c r="D5" s="3">
        <v>3304</v>
      </c>
    </row>
    <row r="6" spans="2:4" s="37" customFormat="1" ht="12.75">
      <c r="B6" s="43" t="s">
        <v>82</v>
      </c>
      <c r="C6" s="40"/>
      <c r="D6" s="3" t="s">
        <v>13</v>
      </c>
    </row>
    <row r="7" spans="2:4" s="37" customFormat="1" ht="12.75">
      <c r="B7" s="5" t="s">
        <v>43</v>
      </c>
      <c r="C7" s="40">
        <v>22.104400000000002</v>
      </c>
      <c r="D7" s="3">
        <v>3309</v>
      </c>
    </row>
    <row r="8" spans="2:4" s="37" customFormat="1" ht="12.75">
      <c r="B8" s="5" t="s">
        <v>44</v>
      </c>
      <c r="C8" s="40">
        <v>28.5138</v>
      </c>
      <c r="D8" s="3">
        <v>3310</v>
      </c>
    </row>
    <row r="9" spans="2:4" s="37" customFormat="1" ht="12.75">
      <c r="B9" s="5" t="s">
        <v>45</v>
      </c>
      <c r="C9" s="40">
        <v>34.0764</v>
      </c>
      <c r="D9" s="3">
        <v>3311</v>
      </c>
    </row>
    <row r="10" spans="2:4" s="37" customFormat="1" ht="12.75">
      <c r="B10" s="5" t="s">
        <v>46</v>
      </c>
      <c r="C10" s="40">
        <v>39.6098</v>
      </c>
      <c r="D10" s="3">
        <v>3312</v>
      </c>
    </row>
    <row r="11" spans="2:4" s="37" customFormat="1" ht="12.75">
      <c r="B11" s="5" t="s">
        <v>47</v>
      </c>
      <c r="C11" s="40">
        <v>45.1724</v>
      </c>
      <c r="D11" s="3">
        <v>3313</v>
      </c>
    </row>
    <row r="12" spans="2:4" s="37" customFormat="1" ht="12.75">
      <c r="B12" s="5" t="s">
        <v>48</v>
      </c>
      <c r="C12" s="40">
        <v>56.2684</v>
      </c>
      <c r="D12" s="3">
        <v>3314</v>
      </c>
    </row>
    <row r="13" spans="2:4" s="37" customFormat="1" ht="12.75">
      <c r="B13" s="5" t="s">
        <v>49</v>
      </c>
      <c r="C13" s="40">
        <v>67.3498</v>
      </c>
      <c r="D13" s="3">
        <v>3315</v>
      </c>
    </row>
    <row r="14" spans="2:4" s="37" customFormat="1" ht="12.75">
      <c r="B14" s="5" t="s">
        <v>50</v>
      </c>
      <c r="C14" s="40">
        <v>83.2054</v>
      </c>
      <c r="D14" s="3">
        <v>3316</v>
      </c>
    </row>
    <row r="15" spans="2:4" s="37" customFormat="1" ht="12.75">
      <c r="B15" s="5" t="s">
        <v>51</v>
      </c>
      <c r="C15" s="40">
        <v>100.63780000000001</v>
      </c>
      <c r="D15" s="3">
        <v>3317</v>
      </c>
    </row>
    <row r="16" spans="2:4" s="37" customFormat="1" ht="12.75">
      <c r="B16" s="5" t="s">
        <v>52</v>
      </c>
      <c r="C16" s="40">
        <v>127.5894</v>
      </c>
      <c r="D16" s="3">
        <v>3318</v>
      </c>
    </row>
    <row r="17" spans="2:4" s="37" customFormat="1" ht="12.75">
      <c r="B17" s="5" t="s">
        <v>53</v>
      </c>
      <c r="C17" s="40">
        <v>155.3294</v>
      </c>
      <c r="D17" s="3">
        <v>3319</v>
      </c>
    </row>
    <row r="18" spans="2:4" s="37" customFormat="1" ht="12.75">
      <c r="B18" s="5" t="s">
        <v>54</v>
      </c>
      <c r="C18" s="40">
        <v>193.36239999999998</v>
      </c>
      <c r="D18" s="3">
        <v>3320</v>
      </c>
    </row>
    <row r="19" spans="2:4" s="37" customFormat="1" ht="12.75">
      <c r="B19" s="5" t="s">
        <v>55</v>
      </c>
      <c r="C19" s="40">
        <v>237.7464</v>
      </c>
      <c r="D19" s="3">
        <v>3321</v>
      </c>
    </row>
    <row r="20" spans="2:4" s="37" customFormat="1" ht="12.75">
      <c r="B20" s="5" t="s">
        <v>56</v>
      </c>
      <c r="C20" s="40">
        <v>276.5678</v>
      </c>
      <c r="D20" s="3">
        <v>3322</v>
      </c>
    </row>
    <row r="21" spans="2:4" s="37" customFormat="1" ht="12.75">
      <c r="B21" s="5" t="s">
        <v>57</v>
      </c>
      <c r="C21" s="40">
        <v>343.1438</v>
      </c>
      <c r="D21" s="3">
        <v>3323</v>
      </c>
    </row>
    <row r="22" spans="2:4" s="37" customFormat="1" ht="12.75">
      <c r="B22" s="5" t="s">
        <v>58</v>
      </c>
      <c r="C22" s="40">
        <v>408.91679999999997</v>
      </c>
      <c r="D22" s="3">
        <v>3324</v>
      </c>
    </row>
    <row r="23" spans="2:4" s="37" customFormat="1" ht="12.75">
      <c r="B23" s="5" t="s">
        <v>59</v>
      </c>
      <c r="C23" s="40">
        <v>481.0262</v>
      </c>
      <c r="D23" s="3">
        <v>3325</v>
      </c>
    </row>
    <row r="24" spans="2:4" s="37" customFormat="1" ht="12.75">
      <c r="B24" s="5" t="s">
        <v>60</v>
      </c>
      <c r="C24" s="40">
        <v>564.2462</v>
      </c>
      <c r="D24" s="3">
        <v>3326</v>
      </c>
    </row>
    <row r="25" spans="2:4" s="37" customFormat="1" ht="12.75">
      <c r="B25" s="5" t="s">
        <v>61</v>
      </c>
      <c r="C25" s="40">
        <v>656.9562</v>
      </c>
      <c r="D25" s="3">
        <v>3327</v>
      </c>
    </row>
    <row r="26" spans="2:4" s="37" customFormat="1" ht="12.75">
      <c r="B26" s="43" t="s">
        <v>83</v>
      </c>
      <c r="C26" s="40"/>
      <c r="D26" s="3" t="s">
        <v>13</v>
      </c>
    </row>
    <row r="27" spans="2:4" s="37" customFormat="1" ht="12.75">
      <c r="B27" s="5" t="s">
        <v>63</v>
      </c>
      <c r="C27" s="40">
        <v>116.49340000000001</v>
      </c>
      <c r="D27" s="3">
        <v>3143</v>
      </c>
    </row>
    <row r="28" spans="2:4" s="37" customFormat="1" ht="12.75">
      <c r="B28" s="5" t="s">
        <v>64</v>
      </c>
      <c r="C28" s="40">
        <v>149.7668</v>
      </c>
      <c r="D28" s="3">
        <v>3144</v>
      </c>
    </row>
    <row r="29" spans="2:4" s="37" customFormat="1" ht="12.75">
      <c r="B29" s="5" t="s">
        <v>65</v>
      </c>
      <c r="C29" s="40">
        <v>188.6028</v>
      </c>
      <c r="D29" s="3">
        <v>3145</v>
      </c>
    </row>
    <row r="30" spans="2:4" s="37" customFormat="1" ht="12.75">
      <c r="B30" s="5" t="s">
        <v>66</v>
      </c>
      <c r="C30" s="40">
        <v>226.65040000000002</v>
      </c>
      <c r="D30" s="3">
        <v>3146</v>
      </c>
    </row>
    <row r="31" spans="2:4" s="37" customFormat="1" ht="12.75">
      <c r="B31" s="5" t="s">
        <v>67</v>
      </c>
      <c r="C31" s="40">
        <v>282.9188</v>
      </c>
      <c r="D31" s="3">
        <v>3147</v>
      </c>
    </row>
    <row r="32" spans="2:4" s="37" customFormat="1" ht="12.75">
      <c r="B32" s="5" t="s">
        <v>68</v>
      </c>
      <c r="C32" s="40">
        <v>359.7732</v>
      </c>
      <c r="D32" s="3">
        <v>3148</v>
      </c>
    </row>
    <row r="33" spans="2:4" s="37" customFormat="1" ht="12.75">
      <c r="B33" s="5" t="s">
        <v>69</v>
      </c>
      <c r="C33" s="40">
        <v>464.38219999999995</v>
      </c>
      <c r="D33" s="3">
        <v>3149</v>
      </c>
    </row>
    <row r="34" spans="2:4" s="37" customFormat="1" ht="12.75">
      <c r="B34" s="5" t="s">
        <v>70</v>
      </c>
      <c r="C34" s="40">
        <v>596.7312000000001</v>
      </c>
      <c r="D34" s="3">
        <v>3150</v>
      </c>
    </row>
    <row r="35" spans="2:4" s="37" customFormat="1" ht="12.75">
      <c r="B35" s="5" t="s">
        <v>71</v>
      </c>
      <c r="C35" s="40">
        <v>773.4495999999999</v>
      </c>
      <c r="D35" s="3">
        <v>3151</v>
      </c>
    </row>
    <row r="36" spans="2:4" s="37" customFormat="1" ht="12.75">
      <c r="B36" s="5" t="s">
        <v>72</v>
      </c>
      <c r="C36" s="40">
        <v>982.6822000000001</v>
      </c>
      <c r="D36" s="3">
        <v>3152</v>
      </c>
    </row>
    <row r="37" spans="2:4" s="37" customFormat="1" ht="12.75">
      <c r="B37" s="5" t="s">
        <v>73</v>
      </c>
      <c r="C37" s="40">
        <v>1259.25</v>
      </c>
      <c r="D37" s="3">
        <v>3153</v>
      </c>
    </row>
    <row r="38" spans="2:4" s="37" customFormat="1" ht="12.75">
      <c r="B38" s="5" t="s">
        <v>74</v>
      </c>
      <c r="C38" s="40">
        <v>1551.6734</v>
      </c>
      <c r="D38" s="3">
        <v>3154</v>
      </c>
    </row>
    <row r="39" spans="2:4" s="37" customFormat="1" ht="12.75">
      <c r="B39" s="5" t="s">
        <v>75</v>
      </c>
      <c r="C39" s="40">
        <v>1909.8698000000002</v>
      </c>
      <c r="D39" s="3">
        <v>3155</v>
      </c>
    </row>
    <row r="40" spans="2:4" s="37" customFormat="1" ht="12.75">
      <c r="B40" s="5" t="s">
        <v>76</v>
      </c>
      <c r="C40" s="40">
        <v>2334.6422</v>
      </c>
      <c r="D40" s="3">
        <v>3156</v>
      </c>
    </row>
    <row r="41" spans="2:4" s="37" customFormat="1" ht="12.75">
      <c r="B41" s="5" t="s">
        <v>77</v>
      </c>
      <c r="C41" s="40">
        <v>2814.1062</v>
      </c>
      <c r="D41" s="3">
        <v>3157</v>
      </c>
    </row>
    <row r="42" spans="2:4" s="37" customFormat="1" ht="12.75">
      <c r="B42" s="5" t="s">
        <v>78</v>
      </c>
      <c r="C42" s="40">
        <v>3376.761</v>
      </c>
      <c r="D42" s="3">
        <v>3158</v>
      </c>
    </row>
    <row r="43" spans="2:4" s="37" customFormat="1" ht="12.75">
      <c r="B43" s="5" t="s">
        <v>79</v>
      </c>
      <c r="C43" s="40">
        <v>4006.7948</v>
      </c>
      <c r="D43" s="3">
        <v>3159</v>
      </c>
    </row>
    <row r="44" spans="2:4" s="37" customFormat="1" ht="12.75">
      <c r="B44" s="5" t="s">
        <v>80</v>
      </c>
      <c r="C44" s="40">
        <v>4712.88</v>
      </c>
      <c r="D44" s="3">
        <v>3160</v>
      </c>
    </row>
    <row r="45" spans="2:4" s="37" customFormat="1" ht="12.75">
      <c r="B45" s="5" t="s">
        <v>81</v>
      </c>
      <c r="C45" s="40">
        <v>5502.1998</v>
      </c>
      <c r="D45" s="3">
        <v>3161</v>
      </c>
    </row>
    <row r="46" spans="2:4" s="37" customFormat="1" ht="12.75">
      <c r="B46" s="5"/>
      <c r="C46" s="40"/>
      <c r="D46" s="3"/>
    </row>
    <row r="47" spans="2:4" s="37" customFormat="1" ht="12.75">
      <c r="B47" s="43" t="s">
        <v>107</v>
      </c>
      <c r="C47" s="40"/>
      <c r="D47" s="3"/>
    </row>
    <row r="48" spans="2:4" s="37" customFormat="1" ht="12.75">
      <c r="B48" s="5" t="s">
        <v>95</v>
      </c>
      <c r="C48" s="40">
        <v>39.6098</v>
      </c>
      <c r="D48" s="3">
        <v>3370</v>
      </c>
    </row>
    <row r="49" spans="2:4" s="37" customFormat="1" ht="12.75">
      <c r="B49" s="5" t="s">
        <v>96</v>
      </c>
      <c r="C49" s="40">
        <v>83.2054</v>
      </c>
      <c r="D49" s="3">
        <v>3371</v>
      </c>
    </row>
    <row r="50" spans="2:4" s="37" customFormat="1" ht="12.75">
      <c r="B50" s="5" t="s">
        <v>97</v>
      </c>
      <c r="C50" s="40">
        <v>111.7338</v>
      </c>
      <c r="D50" s="3">
        <v>3372</v>
      </c>
    </row>
    <row r="51" spans="2:4" s="37" customFormat="1" ht="12.75">
      <c r="B51" s="5" t="s">
        <v>98</v>
      </c>
      <c r="C51" s="40">
        <v>133.1228</v>
      </c>
      <c r="D51" s="3">
        <v>3373</v>
      </c>
    </row>
    <row r="52" spans="2:4" s="37" customFormat="1" ht="12.75">
      <c r="B52" s="5" t="s">
        <v>99</v>
      </c>
      <c r="C52" s="40">
        <v>155.3294</v>
      </c>
      <c r="D52" s="3">
        <v>3374</v>
      </c>
    </row>
    <row r="53" spans="2:4" s="37" customFormat="1" ht="12.75">
      <c r="B53" s="5" t="s">
        <v>100</v>
      </c>
      <c r="C53" s="40">
        <v>182.2664</v>
      </c>
      <c r="D53" s="3">
        <v>3375</v>
      </c>
    </row>
    <row r="54" spans="2:4" s="37" customFormat="1" ht="12.75">
      <c r="B54" s="5" t="s">
        <v>101</v>
      </c>
      <c r="C54" s="40">
        <v>138.6708</v>
      </c>
      <c r="D54" s="3">
        <v>3184</v>
      </c>
    </row>
    <row r="55" spans="2:4" s="37" customFormat="1" ht="12.75">
      <c r="B55" s="5" t="s">
        <v>102</v>
      </c>
      <c r="C55" s="40">
        <v>282.9188</v>
      </c>
      <c r="D55" s="3">
        <v>3185</v>
      </c>
    </row>
    <row r="56" spans="2:4" s="37" customFormat="1" ht="12.75">
      <c r="B56" s="5" t="s">
        <v>103</v>
      </c>
      <c r="C56" s="40">
        <v>370.8692</v>
      </c>
      <c r="D56" s="3">
        <v>3186</v>
      </c>
    </row>
    <row r="57" spans="2:4" s="37" customFormat="1" ht="12.75">
      <c r="B57" s="5" t="s">
        <v>104</v>
      </c>
      <c r="C57" s="40">
        <v>442.1902</v>
      </c>
      <c r="D57" s="3">
        <v>3187</v>
      </c>
    </row>
    <row r="58" spans="2:4" s="37" customFormat="1" ht="12.75">
      <c r="B58" s="5" t="s">
        <v>105</v>
      </c>
      <c r="C58" s="40">
        <v>514.3141999999999</v>
      </c>
      <c r="D58" s="3">
        <v>3188</v>
      </c>
    </row>
    <row r="59" spans="2:4" s="37" customFormat="1" ht="12.75">
      <c r="B59" s="5" t="s">
        <v>106</v>
      </c>
      <c r="C59" s="40">
        <v>591.1832</v>
      </c>
      <c r="D59" s="3">
        <v>3189</v>
      </c>
    </row>
    <row r="60" spans="2:4" s="37" customFormat="1" ht="12.75">
      <c r="B60" s="5"/>
      <c r="C60" s="40"/>
      <c r="D60" s="3"/>
    </row>
    <row r="61" spans="2:4" s="37" customFormat="1" ht="12.75">
      <c r="B61" s="43" t="s">
        <v>108</v>
      </c>
      <c r="C61" s="40"/>
      <c r="D61" s="3"/>
    </row>
    <row r="62" spans="2:4" s="37" customFormat="1" ht="12.75">
      <c r="B62" s="44" t="s">
        <v>94</v>
      </c>
      <c r="C62" s="40">
        <v>106.31719999999999</v>
      </c>
      <c r="D62" s="45">
        <v>3220</v>
      </c>
    </row>
    <row r="63" spans="1:4" ht="25.5">
      <c r="A63" s="1"/>
      <c r="B63" s="5" t="s">
        <v>85</v>
      </c>
      <c r="C63" s="40">
        <v>13.037799999999999</v>
      </c>
      <c r="D63" s="3" t="s">
        <v>13</v>
      </c>
    </row>
    <row r="64" spans="1:4" ht="12.75">
      <c r="A64" s="1"/>
      <c r="B64" s="5" t="s">
        <v>86</v>
      </c>
      <c r="C64" s="40">
        <v>7.5336</v>
      </c>
      <c r="D64" s="3" t="s">
        <v>13</v>
      </c>
    </row>
    <row r="65" spans="1:4" ht="12.75">
      <c r="A65" s="1"/>
      <c r="B65" s="5" t="s">
        <v>87</v>
      </c>
      <c r="C65" s="40">
        <v>0.46574</v>
      </c>
      <c r="D65" s="3" t="s">
        <v>13</v>
      </c>
    </row>
    <row r="66" spans="2:4" s="37" customFormat="1" ht="12.75">
      <c r="B66" s="42" t="s">
        <v>84</v>
      </c>
      <c r="C66" s="40">
        <v>69.8464</v>
      </c>
      <c r="D66" s="3" t="s">
        <v>13</v>
      </c>
    </row>
    <row r="68" ht="12.75">
      <c r="B68" s="32" t="s">
        <v>110</v>
      </c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</sheetData>
  <sheetProtection password="DACE" sheet="1"/>
  <mergeCells count="1">
    <mergeCell ref="B1:D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 Ripoli</cp:lastModifiedBy>
  <cp:lastPrinted>2016-04-26T13:45:36Z</cp:lastPrinted>
  <dcterms:created xsi:type="dcterms:W3CDTF">1996-11-05T10:16:36Z</dcterms:created>
  <dcterms:modified xsi:type="dcterms:W3CDTF">2023-07-17T08:58:23Z</dcterms:modified>
  <cp:category/>
  <cp:version/>
  <cp:contentType/>
  <cp:contentStatus/>
</cp:coreProperties>
</file>